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0" yWindow="330" windowWidth="9180" windowHeight="4830" tabRatio="602"/>
  </bookViews>
  <sheets>
    <sheet name="AGOSTO" sheetId="12" r:id="rId1"/>
  </sheets>
  <definedNames>
    <definedName name="_xlnm._FilterDatabase" localSheetId="0" hidden="1">AGOSTO!$A$15:$R$16</definedName>
    <definedName name="_xlnm.Print_Titles" localSheetId="0">AGOSTO!$1:$16</definedName>
  </definedNames>
  <calcPr calcId="145621" fullCalcOnLoad="1"/>
</workbook>
</file>

<file path=xl/calcChain.xml><?xml version="1.0" encoding="utf-8"?>
<calcChain xmlns="http://schemas.openxmlformats.org/spreadsheetml/2006/main">
  <c r="O35" i="12"/>
  <c r="N38"/>
  <c r="O24"/>
  <c r="O23"/>
  <c r="O18"/>
  <c r="M38"/>
  <c r="O29"/>
  <c r="K29"/>
  <c r="O32"/>
  <c r="K32"/>
  <c r="K18"/>
  <c r="K19"/>
  <c r="O31"/>
  <c r="O22"/>
  <c r="O21"/>
  <c r="O20"/>
  <c r="O19"/>
  <c r="L38"/>
  <c r="O33"/>
  <c r="O30"/>
  <c r="O26"/>
  <c r="K33"/>
  <c r="K31"/>
  <c r="K30"/>
  <c r="O28"/>
  <c r="K28"/>
  <c r="K35"/>
  <c r="K21"/>
  <c r="K20"/>
  <c r="K22"/>
  <c r="K23"/>
  <c r="K24"/>
  <c r="K25"/>
  <c r="K34"/>
  <c r="K27"/>
  <c r="K26"/>
  <c r="O34"/>
  <c r="O27"/>
  <c r="O25"/>
</calcChain>
</file>

<file path=xl/sharedStrings.xml><?xml version="1.0" encoding="utf-8"?>
<sst xmlns="http://schemas.openxmlformats.org/spreadsheetml/2006/main" count="89" uniqueCount="65">
  <si>
    <t>MINISTERIO DE AGRICULTURA, GANADERIA Y ALIMENTACION</t>
  </si>
  <si>
    <t>DIRECCIÓN DE PLANEAMIENTO</t>
  </si>
  <si>
    <t>DEPARTAMENTO DE SEGUIMIENTO Y EVALUACION</t>
  </si>
  <si>
    <t>Maya</t>
  </si>
  <si>
    <t>Xinca</t>
  </si>
  <si>
    <t>Garifuna</t>
  </si>
  <si>
    <t>Mestiza</t>
  </si>
  <si>
    <t>Productores atendidos con acciones relacionadas con el desarrollo agropecuario en el Departamento de Petén</t>
  </si>
  <si>
    <t xml:space="preserve">DIRECCION DE RECURSOS NATURALES Y AGROTURISMO </t>
  </si>
  <si>
    <t xml:space="preserve">ING. ALDO FERNANDO RODAS CASTELLANOS </t>
  </si>
  <si>
    <t>7927-7309 - magasedepoptun@gmail.com</t>
  </si>
  <si>
    <t>Productores reciben asistencia técnica en productos no maderables y producción forestal</t>
  </si>
  <si>
    <t>Productores capacitados en educación forestal y ambiental</t>
  </si>
  <si>
    <t>Productores capacitados en nociones básicas de agroturismo</t>
  </si>
  <si>
    <t>PETEN</t>
  </si>
  <si>
    <t>EVENTO</t>
  </si>
  <si>
    <t>SANTA ANA</t>
  </si>
  <si>
    <t>DOLORES</t>
  </si>
  <si>
    <t>SAN LUIS</t>
  </si>
  <si>
    <t>POPTUN</t>
  </si>
  <si>
    <t>FLORES</t>
  </si>
  <si>
    <t>F.F.</t>
  </si>
  <si>
    <t>x</t>
  </si>
  <si>
    <t>Responsable:</t>
  </si>
  <si>
    <t>Telefono y correo electrónico:</t>
  </si>
  <si>
    <t xml:space="preserve">Fecha: </t>
  </si>
  <si>
    <t xml:space="preserve">                              Producto Institucional</t>
  </si>
  <si>
    <t xml:space="preserve">                                          Subproductos (Meta)</t>
  </si>
  <si>
    <t>Depto.</t>
  </si>
  <si>
    <t xml:space="preserve"> Municipio</t>
  </si>
  <si>
    <t xml:space="preserve"> Comunidad</t>
  </si>
  <si>
    <t>Ubicación</t>
  </si>
  <si>
    <t>Unidad de Medida</t>
  </si>
  <si>
    <t>Codigo</t>
  </si>
  <si>
    <t xml:space="preserve">                     Meta Anual</t>
  </si>
  <si>
    <t xml:space="preserve">                   Ejecución Mensual</t>
  </si>
  <si>
    <t xml:space="preserve">                                                                      Avance Físico</t>
  </si>
  <si>
    <t xml:space="preserve">                    Ejecutado Acumulado</t>
  </si>
  <si>
    <t>Prog. Anual</t>
  </si>
  <si>
    <t xml:space="preserve">              Ejecución Mensual</t>
  </si>
  <si>
    <t xml:space="preserve">               Ejecutado Acumulado</t>
  </si>
  <si>
    <t xml:space="preserve">                                                                                          Financiero</t>
  </si>
  <si>
    <t xml:space="preserve">                          Beneficiados</t>
  </si>
  <si>
    <t xml:space="preserve">           Hombres</t>
  </si>
  <si>
    <t xml:space="preserve">          Mujeres</t>
  </si>
  <si>
    <t xml:space="preserve"> Etnia</t>
  </si>
  <si>
    <t xml:space="preserve">Observaciones </t>
  </si>
  <si>
    <t>DES.</t>
  </si>
  <si>
    <t>Dirección, Departamento o Proyecto:</t>
  </si>
  <si>
    <t xml:space="preserve"> % Avance</t>
  </si>
  <si>
    <t>Los beneficiarios de cada actividad fueron incluidos con sus respectivas familias.</t>
  </si>
  <si>
    <t>SAN FRANCISCO</t>
  </si>
  <si>
    <t xml:space="preserve">SAN BENITO </t>
  </si>
  <si>
    <t>LA LIBERTAD</t>
  </si>
  <si>
    <t>SAN ANDRES</t>
  </si>
  <si>
    <t>MELCHOR DE MENCOS</t>
  </si>
  <si>
    <t>Ejido municipal</t>
  </si>
  <si>
    <t>Suculte, Brisas de Chiquibul, Yaltutú y la Laguna</t>
  </si>
  <si>
    <t>INFORME MENSUAL DE AVANCE FISICO Y FINANCIERO -SEPTIEMBRE-</t>
  </si>
  <si>
    <t>27 de Septiembre de 2013</t>
  </si>
  <si>
    <t>Chimay,  Tzuncal</t>
  </si>
  <si>
    <t>El Pañuelo, Gracias a Dios</t>
  </si>
  <si>
    <t xml:space="preserve">El Mango </t>
  </si>
  <si>
    <t>Barrio el Centro</t>
  </si>
  <si>
    <t>El Remate</t>
  </si>
</sst>
</file>

<file path=xl/styles.xml><?xml version="1.0" encoding="utf-8"?>
<styleSheet xmlns="http://schemas.openxmlformats.org/spreadsheetml/2006/main">
  <numFmts count="6">
    <numFmt numFmtId="44" formatCode="_(&quot;Q&quot;* #,##0.00_);_(&quot;Q&quot;* \(#,##0.00\);_(&quot;Q&quot;* &quot;-&quot;??_);_(@_)"/>
    <numFmt numFmtId="43" formatCode="_(* #,##0.00_);_(* \(#,##0.00\);_(* &quot;-&quot;??_);_(@_)"/>
    <numFmt numFmtId="170" formatCode="_-&quot;Q&quot;* #,##0.00_-;\-&quot;Q&quot;* #,##0.00_-;_-&quot;Q&quot;* &quot;-&quot;??_-;_-@_-"/>
    <numFmt numFmtId="177" formatCode="_(&quot;$&quot;* #,##0.00_);_(&quot;$&quot;* \(#,##0.00\);_(&quot;$&quot;* &quot;-&quot;??_);_(@_)"/>
    <numFmt numFmtId="201" formatCode="0.00;[Red]0.00"/>
    <numFmt numFmtId="207" formatCode="_-[$Q-100A]* #,##0.00_-;\-[$Q-100A]* #,##0.00_-;_-[$Q-100A]* &quot;-&quot;??_-;_-@_-"/>
  </numFmts>
  <fonts count="12"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Britannic Bold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 wrapText="1"/>
    </xf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181">
    <xf numFmtId="0" fontId="0" fillId="0" borderId="0" xfId="0">
      <alignment vertical="center" wrapText="1"/>
    </xf>
    <xf numFmtId="0" fontId="2" fillId="0" borderId="0" xfId="3" applyFont="1" applyAlignment="1">
      <alignment horizontal="center" vertical="center" wrapText="1"/>
    </xf>
    <xf numFmtId="0" fontId="2" fillId="0" borderId="0" xfId="3" applyFont="1" applyAlignment="1">
      <alignment vertical="center" wrapText="1"/>
    </xf>
    <xf numFmtId="49" fontId="5" fillId="0" borderId="0" xfId="3" applyNumberFormat="1" applyFont="1" applyAlignment="1">
      <alignment horizontal="center" vertical="center" wrapText="1"/>
    </xf>
    <xf numFmtId="49" fontId="4" fillId="0" borderId="0" xfId="3" applyNumberFormat="1" applyFont="1" applyAlignment="1">
      <alignment horizontal="center" vertical="center" wrapText="1"/>
    </xf>
    <xf numFmtId="49" fontId="4" fillId="0" borderId="0" xfId="3" applyNumberFormat="1" applyFont="1" applyAlignment="1">
      <alignment horizontal="right" vertical="center" wrapText="1"/>
    </xf>
    <xf numFmtId="49" fontId="4" fillId="0" borderId="0" xfId="3" applyNumberFormat="1" applyFont="1" applyBorder="1" applyAlignment="1">
      <alignment horizontal="center" vertical="center" wrapText="1"/>
    </xf>
    <xf numFmtId="49" fontId="9" fillId="0" borderId="0" xfId="3" applyNumberFormat="1" applyFont="1" applyAlignment="1">
      <alignment horizontal="left" vertical="center" wrapText="1"/>
    </xf>
    <xf numFmtId="49" fontId="4" fillId="0" borderId="0" xfId="3" applyNumberFormat="1" applyFont="1" applyBorder="1" applyAlignment="1">
      <alignment vertical="center" wrapText="1"/>
    </xf>
    <xf numFmtId="0" fontId="8" fillId="0" borderId="0" xfId="3" applyFont="1" applyAlignment="1">
      <alignment vertical="center" wrapText="1"/>
    </xf>
    <xf numFmtId="0" fontId="2" fillId="0" borderId="0" xfId="3" applyFont="1" applyAlignment="1">
      <alignment horizontal="right" vertical="center" wrapText="1"/>
    </xf>
    <xf numFmtId="0" fontId="2" fillId="0" borderId="0" xfId="3" applyFont="1" applyAlignment="1">
      <alignment horizontal="left" vertical="center" wrapText="1"/>
    </xf>
    <xf numFmtId="10" fontId="2" fillId="0" borderId="0" xfId="3" applyNumberFormat="1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7" fillId="0" borderId="0" xfId="3" applyFont="1" applyAlignment="1">
      <alignment horizontal="right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vertical="center" wrapText="1"/>
    </xf>
    <xf numFmtId="49" fontId="9" fillId="0" borderId="0" xfId="3" applyNumberFormat="1" applyFont="1" applyAlignment="1">
      <alignment horizontal="center" vertical="center" wrapText="1"/>
    </xf>
    <xf numFmtId="10" fontId="5" fillId="0" borderId="0" xfId="3" applyNumberFormat="1" applyFont="1" applyAlignment="1">
      <alignment horizontal="center" vertical="center" wrapText="1"/>
    </xf>
    <xf numFmtId="10" fontId="4" fillId="0" borderId="0" xfId="3" applyNumberFormat="1" applyFont="1" applyBorder="1" applyAlignment="1">
      <alignment vertical="center" wrapText="1"/>
    </xf>
    <xf numFmtId="10" fontId="4" fillId="0" borderId="0" xfId="3" applyNumberFormat="1" applyFont="1" applyBorder="1" applyAlignment="1">
      <alignment horizontal="center" vertical="center" wrapText="1"/>
    </xf>
    <xf numFmtId="10" fontId="4" fillId="0" borderId="0" xfId="3" applyNumberFormat="1" applyFont="1" applyAlignment="1">
      <alignment horizontal="center" vertical="center" wrapText="1"/>
    </xf>
    <xf numFmtId="10" fontId="7" fillId="0" borderId="0" xfId="3" applyNumberFormat="1" applyFont="1" applyAlignment="1">
      <alignment horizontal="center" vertical="center" wrapText="1"/>
    </xf>
    <xf numFmtId="10" fontId="3" fillId="2" borderId="3" xfId="3" applyNumberFormat="1" applyFont="1" applyFill="1" applyBorder="1" applyAlignment="1">
      <alignment horizontal="center" vertical="center" wrapText="1"/>
    </xf>
    <xf numFmtId="1" fontId="5" fillId="0" borderId="0" xfId="3" applyNumberFormat="1" applyFont="1" applyAlignment="1">
      <alignment horizontal="center" vertical="center" wrapText="1"/>
    </xf>
    <xf numFmtId="1" fontId="4" fillId="0" borderId="0" xfId="3" applyNumberFormat="1" applyFont="1" applyBorder="1" applyAlignment="1">
      <alignment vertical="center" wrapText="1"/>
    </xf>
    <xf numFmtId="1" fontId="4" fillId="0" borderId="0" xfId="3" applyNumberFormat="1" applyFont="1" applyAlignment="1">
      <alignment horizontal="center" vertical="center" wrapText="1"/>
    </xf>
    <xf numFmtId="1" fontId="3" fillId="2" borderId="3" xfId="3" applyNumberFormat="1" applyFont="1" applyFill="1" applyBorder="1" applyAlignment="1">
      <alignment horizontal="center" vertical="center" wrapText="1"/>
    </xf>
    <xf numFmtId="1" fontId="2" fillId="0" borderId="0" xfId="3" applyNumberFormat="1" applyFont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170" fontId="2" fillId="0" borderId="1" xfId="1" applyNumberFormat="1" applyFont="1" applyBorder="1" applyAlignment="1">
      <alignment horizontal="right" vertical="center" wrapText="1"/>
    </xf>
    <xf numFmtId="0" fontId="2" fillId="3" borderId="1" xfId="3" applyFont="1" applyFill="1" applyBorder="1" applyAlignment="1">
      <alignment horizontal="left" vertical="center" wrapText="1"/>
    </xf>
    <xf numFmtId="0" fontId="2" fillId="3" borderId="1" xfId="3" applyFont="1" applyFill="1" applyBorder="1" applyAlignment="1">
      <alignment horizontal="center" vertical="center" wrapText="1"/>
    </xf>
    <xf numFmtId="170" fontId="2" fillId="3" borderId="1" xfId="1" applyNumberFormat="1" applyFont="1" applyFill="1" applyBorder="1" applyAlignment="1">
      <alignment horizontal="right" vertical="center" wrapText="1"/>
    </xf>
    <xf numFmtId="170" fontId="2" fillId="0" borderId="2" xfId="1" applyNumberFormat="1" applyFont="1" applyBorder="1" applyAlignment="1">
      <alignment horizontal="right" vertical="center" wrapText="1"/>
    </xf>
    <xf numFmtId="0" fontId="2" fillId="3" borderId="3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3" applyFont="1" applyFill="1" applyBorder="1" applyAlignment="1">
      <alignment horizontal="center" vertical="center" wrapText="1"/>
    </xf>
    <xf numFmtId="170" fontId="2" fillId="3" borderId="2" xfId="1" applyNumberFormat="1" applyFont="1" applyFill="1" applyBorder="1" applyAlignment="1">
      <alignment horizontal="right" vertical="center" wrapText="1"/>
    </xf>
    <xf numFmtId="0" fontId="2" fillId="0" borderId="3" xfId="3" applyFont="1" applyBorder="1" applyAlignment="1">
      <alignment vertical="center" wrapText="1"/>
    </xf>
    <xf numFmtId="0" fontId="2" fillId="0" borderId="3" xfId="3" applyFont="1" applyBorder="1" applyAlignment="1">
      <alignment horizontal="center" vertical="center" wrapText="1"/>
    </xf>
    <xf numFmtId="170" fontId="2" fillId="3" borderId="3" xfId="1" applyNumberFormat="1" applyFont="1" applyFill="1" applyBorder="1" applyAlignment="1">
      <alignment horizontal="right" vertical="center" wrapText="1"/>
    </xf>
    <xf numFmtId="170" fontId="3" fillId="3" borderId="4" xfId="3" applyNumberFormat="1" applyFont="1" applyFill="1" applyBorder="1" applyAlignment="1">
      <alignment horizontal="right" vertical="center" wrapText="1"/>
    </xf>
    <xf numFmtId="0" fontId="2" fillId="3" borderId="2" xfId="3" applyFont="1" applyFill="1" applyBorder="1" applyAlignment="1">
      <alignment vertical="center" wrapText="1"/>
    </xf>
    <xf numFmtId="0" fontId="2" fillId="3" borderId="1" xfId="3" applyFont="1" applyFill="1" applyBorder="1" applyAlignment="1">
      <alignment vertical="center" wrapText="1"/>
    </xf>
    <xf numFmtId="0" fontId="2" fillId="3" borderId="3" xfId="3" applyFont="1" applyFill="1" applyBorder="1" applyAlignment="1">
      <alignment vertical="center" wrapText="1"/>
    </xf>
    <xf numFmtId="43" fontId="2" fillId="0" borderId="0" xfId="3" applyNumberFormat="1" applyFont="1" applyAlignment="1">
      <alignment horizontal="right" vertical="center" wrapText="1"/>
    </xf>
    <xf numFmtId="2" fontId="2" fillId="0" borderId="1" xfId="4" applyNumberFormat="1" applyFont="1" applyBorder="1" applyAlignment="1">
      <alignment horizontal="center" vertical="center" wrapText="1"/>
    </xf>
    <xf numFmtId="201" fontId="2" fillId="0" borderId="1" xfId="3" applyNumberFormat="1" applyFont="1" applyBorder="1" applyAlignment="1">
      <alignment horizontal="center" vertical="center" wrapText="1"/>
    </xf>
    <xf numFmtId="201" fontId="2" fillId="0" borderId="3" xfId="3" applyNumberFormat="1" applyFont="1" applyBorder="1" applyAlignment="1">
      <alignment horizontal="center" vertical="center" wrapText="1"/>
    </xf>
    <xf numFmtId="201" fontId="2" fillId="3" borderId="2" xfId="3" applyNumberFormat="1" applyFont="1" applyFill="1" applyBorder="1" applyAlignment="1">
      <alignment horizontal="center" vertical="center" wrapText="1"/>
    </xf>
    <xf numFmtId="201" fontId="2" fillId="3" borderId="1" xfId="3" applyNumberFormat="1" applyFont="1" applyFill="1" applyBorder="1" applyAlignment="1">
      <alignment horizontal="center" vertical="center" wrapText="1"/>
    </xf>
    <xf numFmtId="201" fontId="2" fillId="3" borderId="3" xfId="3" applyNumberFormat="1" applyFont="1" applyFill="1" applyBorder="1" applyAlignment="1">
      <alignment horizontal="center" vertical="center" wrapText="1"/>
    </xf>
    <xf numFmtId="201" fontId="2" fillId="0" borderId="2" xfId="3" applyNumberFormat="1" applyFont="1" applyBorder="1" applyAlignment="1">
      <alignment horizontal="center" vertical="center" wrapText="1"/>
    </xf>
    <xf numFmtId="49" fontId="4" fillId="0" borderId="0" xfId="3" applyNumberFormat="1" applyFont="1" applyAlignment="1">
      <alignment horizontal="left" vertical="center" wrapText="1"/>
    </xf>
    <xf numFmtId="1" fontId="2" fillId="0" borderId="5" xfId="3" applyNumberFormat="1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5" xfId="3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10" fontId="2" fillId="0" borderId="5" xfId="3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vertical="center" wrapText="1"/>
    </xf>
    <xf numFmtId="0" fontId="2" fillId="0" borderId="6" xfId="3" applyFont="1" applyBorder="1" applyAlignment="1">
      <alignment horizontal="center" vertical="center" wrapText="1"/>
    </xf>
    <xf numFmtId="170" fontId="2" fillId="0" borderId="6" xfId="1" applyNumberFormat="1" applyFont="1" applyBorder="1" applyAlignment="1">
      <alignment horizontal="right" vertical="center" wrapText="1"/>
    </xf>
    <xf numFmtId="43" fontId="2" fillId="0" borderId="6" xfId="1" applyFont="1" applyBorder="1" applyAlignment="1">
      <alignment horizontal="right" vertical="center" wrapText="1"/>
    </xf>
    <xf numFmtId="0" fontId="2" fillId="3" borderId="7" xfId="3" applyFont="1" applyFill="1" applyBorder="1" applyAlignment="1">
      <alignment vertical="center" wrapText="1"/>
    </xf>
    <xf numFmtId="0" fontId="2" fillId="3" borderId="8" xfId="3" applyFont="1" applyFill="1" applyBorder="1" applyAlignment="1">
      <alignment vertical="center" wrapText="1"/>
    </xf>
    <xf numFmtId="0" fontId="2" fillId="3" borderId="9" xfId="3" applyFont="1" applyFill="1" applyBorder="1" applyAlignment="1">
      <alignment vertical="center" wrapText="1"/>
    </xf>
    <xf numFmtId="43" fontId="2" fillId="0" borderId="3" xfId="1" applyFont="1" applyBorder="1" applyAlignment="1">
      <alignment horizontal="right" vertical="center" wrapText="1"/>
    </xf>
    <xf numFmtId="170" fontId="2" fillId="0" borderId="3" xfId="3" applyNumberFormat="1" applyFont="1" applyBorder="1" applyAlignment="1">
      <alignment horizontal="right" vertical="center" wrapText="1"/>
    </xf>
    <xf numFmtId="0" fontId="2" fillId="0" borderId="3" xfId="3" applyFont="1" applyBorder="1" applyAlignment="1">
      <alignment horizontal="right" vertical="center" wrapText="1"/>
    </xf>
    <xf numFmtId="10" fontId="2" fillId="0" borderId="3" xfId="3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2" fillId="0" borderId="1" xfId="3" applyFont="1" applyBorder="1" applyAlignment="1">
      <alignment horizontal="left"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2" fillId="3" borderId="2" xfId="3" applyNumberFormat="1" applyFont="1" applyFill="1" applyBorder="1" applyAlignment="1">
      <alignment horizontal="center" vertical="center" wrapText="1"/>
    </xf>
    <xf numFmtId="2" fontId="2" fillId="3" borderId="1" xfId="3" applyNumberFormat="1" applyFont="1" applyFill="1" applyBorder="1" applyAlignment="1">
      <alignment horizontal="center" vertical="center" wrapText="1"/>
    </xf>
    <xf numFmtId="2" fontId="2" fillId="3" borderId="3" xfId="3" applyNumberFormat="1" applyFont="1" applyFill="1" applyBorder="1" applyAlignment="1">
      <alignment horizontal="center" vertical="center" wrapText="1"/>
    </xf>
    <xf numFmtId="0" fontId="2" fillId="0" borderId="2" xfId="3" quotePrefix="1" applyFont="1" applyBorder="1" applyAlignment="1">
      <alignment horizontal="left" vertical="center" wrapText="1"/>
    </xf>
    <xf numFmtId="0" fontId="2" fillId="0" borderId="2" xfId="3" quotePrefix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44" fontId="2" fillId="0" borderId="1" xfId="1" applyNumberFormat="1" applyFont="1" applyBorder="1" applyAlignment="1">
      <alignment horizontal="right" vertical="center" wrapText="1"/>
    </xf>
    <xf numFmtId="44" fontId="2" fillId="3" borderId="2" xfId="3" applyNumberFormat="1" applyFont="1" applyFill="1" applyBorder="1" applyAlignment="1">
      <alignment horizontal="right" vertical="center" wrapText="1"/>
    </xf>
    <xf numFmtId="44" fontId="2" fillId="3" borderId="1" xfId="3" applyNumberFormat="1" applyFont="1" applyFill="1" applyBorder="1" applyAlignment="1">
      <alignment horizontal="right" vertical="center" wrapText="1"/>
    </xf>
    <xf numFmtId="44" fontId="2" fillId="3" borderId="3" xfId="3" applyNumberFormat="1" applyFont="1" applyFill="1" applyBorder="1" applyAlignment="1">
      <alignment horizontal="right" vertical="center" wrapText="1"/>
    </xf>
    <xf numFmtId="44" fontId="2" fillId="0" borderId="2" xfId="3" applyNumberFormat="1" applyFont="1" applyBorder="1" applyAlignment="1">
      <alignment horizontal="right" vertical="center" wrapText="1"/>
    </xf>
    <xf numFmtId="44" fontId="2" fillId="0" borderId="1" xfId="3" applyNumberFormat="1" applyFont="1" applyBorder="1" applyAlignment="1">
      <alignment horizontal="right" vertical="center" wrapText="1"/>
    </xf>
    <xf numFmtId="201" fontId="2" fillId="0" borderId="0" xfId="3" applyNumberFormat="1" applyFont="1" applyAlignment="1">
      <alignment horizontal="center" vertical="center" wrapText="1"/>
    </xf>
    <xf numFmtId="0" fontId="0" fillId="0" borderId="1" xfId="3" applyFont="1" applyBorder="1" applyAlignment="1">
      <alignment vertical="center" wrapText="1"/>
    </xf>
    <xf numFmtId="0" fontId="0" fillId="0" borderId="2" xfId="3" applyFont="1" applyBorder="1" applyAlignment="1">
      <alignment horizontal="left" vertical="center" wrapText="1"/>
    </xf>
    <xf numFmtId="0" fontId="0" fillId="0" borderId="2" xfId="3" applyFont="1" applyBorder="1" applyAlignment="1">
      <alignment vertical="center" wrapText="1"/>
    </xf>
    <xf numFmtId="0" fontId="0" fillId="0" borderId="2" xfId="3" applyFont="1" applyBorder="1" applyAlignment="1">
      <alignment horizontal="center" vertical="center" wrapText="1"/>
    </xf>
    <xf numFmtId="170" fontId="2" fillId="0" borderId="0" xfId="3" applyNumberFormat="1" applyFont="1" applyAlignment="1">
      <alignment horizontal="right" vertical="center" wrapText="1"/>
    </xf>
    <xf numFmtId="0" fontId="2" fillId="3" borderId="10" xfId="3" applyFont="1" applyFill="1" applyBorder="1" applyAlignment="1">
      <alignment vertical="center" wrapText="1"/>
    </xf>
    <xf numFmtId="0" fontId="2" fillId="3" borderId="10" xfId="3" applyFont="1" applyFill="1" applyBorder="1" applyAlignment="1">
      <alignment horizontal="center" vertical="center" wrapText="1"/>
    </xf>
    <xf numFmtId="2" fontId="2" fillId="3" borderId="10" xfId="3" applyNumberFormat="1" applyFont="1" applyFill="1" applyBorder="1" applyAlignment="1">
      <alignment horizontal="center" vertical="center" wrapText="1"/>
    </xf>
    <xf numFmtId="170" fontId="2" fillId="3" borderId="10" xfId="1" applyNumberFormat="1" applyFont="1" applyFill="1" applyBorder="1" applyAlignment="1">
      <alignment horizontal="right" vertical="center" wrapText="1"/>
    </xf>
    <xf numFmtId="44" fontId="2" fillId="3" borderId="10" xfId="3" applyNumberFormat="1" applyFont="1" applyFill="1" applyBorder="1" applyAlignment="1">
      <alignment horizontal="right" vertical="center" wrapText="1"/>
    </xf>
    <xf numFmtId="201" fontId="2" fillId="3" borderId="10" xfId="3" applyNumberFormat="1" applyFont="1" applyFill="1" applyBorder="1" applyAlignment="1">
      <alignment horizontal="center" vertical="center" wrapText="1"/>
    </xf>
    <xf numFmtId="0" fontId="2" fillId="3" borderId="11" xfId="3" applyFont="1" applyFill="1" applyBorder="1" applyAlignment="1">
      <alignment vertical="center" wrapText="1"/>
    </xf>
    <xf numFmtId="0" fontId="2" fillId="3" borderId="10" xfId="3" applyFont="1" applyFill="1" applyBorder="1" applyAlignment="1">
      <alignment horizontal="left" vertical="center" wrapText="1"/>
    </xf>
    <xf numFmtId="0" fontId="2" fillId="3" borderId="3" xfId="3" applyFont="1" applyFill="1" applyBorder="1" applyAlignment="1">
      <alignment horizontal="left" vertical="center" wrapText="1"/>
    </xf>
    <xf numFmtId="0" fontId="2" fillId="3" borderId="10" xfId="3" applyFont="1" applyFill="1" applyBorder="1" applyAlignment="1">
      <alignment horizontal="center" vertical="center" wrapText="1"/>
    </xf>
    <xf numFmtId="0" fontId="2" fillId="3" borderId="10" xfId="3" applyFont="1" applyFill="1" applyBorder="1" applyAlignment="1">
      <alignment vertical="center" wrapText="1"/>
    </xf>
    <xf numFmtId="170" fontId="11" fillId="3" borderId="10" xfId="1" applyNumberFormat="1" applyFont="1" applyFill="1" applyBorder="1" applyAlignment="1">
      <alignment horizontal="right" vertical="center" wrapText="1"/>
    </xf>
    <xf numFmtId="44" fontId="11" fillId="3" borderId="1" xfId="3" applyNumberFormat="1" applyFont="1" applyFill="1" applyBorder="1" applyAlignment="1">
      <alignment horizontal="right" vertical="center" wrapText="1"/>
    </xf>
    <xf numFmtId="44" fontId="11" fillId="3" borderId="10" xfId="3" applyNumberFormat="1" applyFont="1" applyFill="1" applyBorder="1" applyAlignment="1">
      <alignment horizontal="right" vertical="center" wrapText="1"/>
    </xf>
    <xf numFmtId="2" fontId="11" fillId="3" borderId="10" xfId="3" applyNumberFormat="1" applyFont="1" applyFill="1" applyBorder="1" applyAlignment="1">
      <alignment horizontal="center" vertical="center" wrapText="1"/>
    </xf>
    <xf numFmtId="201" fontId="11" fillId="3" borderId="1" xfId="3" applyNumberFormat="1" applyFont="1" applyFill="1" applyBorder="1" applyAlignment="1">
      <alignment horizontal="center" vertical="center" wrapText="1"/>
    </xf>
    <xf numFmtId="0" fontId="2" fillId="3" borderId="10" xfId="3" applyFont="1" applyFill="1" applyBorder="1" applyAlignment="1">
      <alignment vertical="center" wrapText="1"/>
    </xf>
    <xf numFmtId="0" fontId="2" fillId="3" borderId="10" xfId="3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right" vertical="center" wrapText="1"/>
    </xf>
    <xf numFmtId="0" fontId="11" fillId="0" borderId="3" xfId="3" applyFont="1" applyBorder="1" applyAlignment="1">
      <alignment horizontal="left" vertical="center" wrapText="1"/>
    </xf>
    <xf numFmtId="0" fontId="11" fillId="0" borderId="3" xfId="3" applyFont="1" applyBorder="1" applyAlignment="1">
      <alignment vertical="center" wrapText="1"/>
    </xf>
    <xf numFmtId="0" fontId="11" fillId="0" borderId="3" xfId="3" applyFont="1" applyBorder="1" applyAlignment="1">
      <alignment horizontal="center" vertical="center" wrapText="1"/>
    </xf>
    <xf numFmtId="2" fontId="11" fillId="0" borderId="3" xfId="3" applyNumberFormat="1" applyFont="1" applyBorder="1" applyAlignment="1">
      <alignment horizontal="center" vertical="center" wrapText="1"/>
    </xf>
    <xf numFmtId="170" fontId="11" fillId="0" borderId="3" xfId="1" applyNumberFormat="1" applyFont="1" applyBorder="1" applyAlignment="1">
      <alignment horizontal="right" vertical="center" wrapText="1"/>
    </xf>
    <xf numFmtId="44" fontId="11" fillId="0" borderId="3" xfId="1" applyNumberFormat="1" applyFont="1" applyBorder="1" applyAlignment="1">
      <alignment horizontal="right" vertical="center" wrapText="1"/>
    </xf>
    <xf numFmtId="201" fontId="11" fillId="0" borderId="3" xfId="3" applyNumberFormat="1" applyFont="1" applyBorder="1" applyAlignment="1">
      <alignment horizontal="center" vertical="center" wrapText="1"/>
    </xf>
    <xf numFmtId="0" fontId="11" fillId="0" borderId="0" xfId="3" applyFont="1" applyAlignment="1">
      <alignment vertical="center" wrapText="1"/>
    </xf>
    <xf numFmtId="2" fontId="2" fillId="0" borderId="6" xfId="3" applyNumberFormat="1" applyFont="1" applyBorder="1" applyAlignment="1">
      <alignment horizontal="center" vertical="center" wrapText="1"/>
    </xf>
    <xf numFmtId="1" fontId="2" fillId="0" borderId="0" xfId="3" applyNumberFormat="1" applyFont="1" applyAlignment="1">
      <alignment horizontal="right" vertical="center" wrapText="1"/>
    </xf>
    <xf numFmtId="0" fontId="0" fillId="0" borderId="0" xfId="3" applyFont="1" applyAlignment="1">
      <alignment horizontal="center" vertical="center" wrapText="1"/>
    </xf>
    <xf numFmtId="0" fontId="0" fillId="0" borderId="0" xfId="3" applyFont="1" applyAlignment="1">
      <alignment vertical="center" wrapText="1"/>
    </xf>
    <xf numFmtId="0" fontId="0" fillId="0" borderId="0" xfId="3" applyFont="1" applyAlignment="1">
      <alignment horizontal="right" vertical="center" wrapText="1"/>
    </xf>
    <xf numFmtId="0" fontId="0" fillId="0" borderId="0" xfId="3" applyFont="1" applyAlignment="1">
      <alignment horizontal="left" vertical="center" wrapText="1"/>
    </xf>
    <xf numFmtId="0" fontId="2" fillId="3" borderId="10" xfId="3" applyFont="1" applyFill="1" applyBorder="1" applyAlignment="1">
      <alignment vertical="center" wrapText="1"/>
    </xf>
    <xf numFmtId="170" fontId="0" fillId="0" borderId="0" xfId="0" applyNumberFormat="1" applyFill="1" applyBorder="1" applyAlignment="1"/>
    <xf numFmtId="0" fontId="2" fillId="3" borderId="10" xfId="3" applyFont="1" applyFill="1" applyBorder="1" applyAlignment="1">
      <alignment horizontal="left" vertical="center" wrapText="1"/>
    </xf>
    <xf numFmtId="0" fontId="0" fillId="0" borderId="6" xfId="3" applyFont="1" applyBorder="1" applyAlignment="1">
      <alignment vertical="center" wrapText="1"/>
    </xf>
    <xf numFmtId="0" fontId="2" fillId="3" borderId="3" xfId="3" applyFont="1" applyFill="1" applyBorder="1" applyAlignment="1">
      <alignment vertical="center" wrapText="1"/>
    </xf>
    <xf numFmtId="0" fontId="2" fillId="3" borderId="10" xfId="3" applyFont="1" applyFill="1" applyBorder="1" applyAlignment="1">
      <alignment vertical="center" wrapText="1"/>
    </xf>
    <xf numFmtId="201" fontId="2" fillId="0" borderId="0" xfId="2" applyNumberFormat="1" applyFont="1" applyAlignment="1">
      <alignment horizontal="right" vertical="center" wrapText="1"/>
    </xf>
    <xf numFmtId="207" fontId="0" fillId="0" borderId="0" xfId="0" applyNumberFormat="1" applyAlignment="1"/>
    <xf numFmtId="170" fontId="0" fillId="0" borderId="0" xfId="3" applyNumberFormat="1" applyFont="1" applyAlignment="1">
      <alignment horizontal="right" vertical="center" wrapText="1"/>
    </xf>
    <xf numFmtId="0" fontId="2" fillId="3" borderId="2" xfId="3" applyFont="1" applyFill="1" applyBorder="1" applyAlignment="1">
      <alignment vertical="center" wrapText="1"/>
    </xf>
    <xf numFmtId="0" fontId="0" fillId="0" borderId="6" xfId="3" applyFont="1" applyBorder="1" applyAlignment="1">
      <alignment horizontal="center" vertical="center" wrapText="1"/>
    </xf>
    <xf numFmtId="1" fontId="2" fillId="0" borderId="22" xfId="3" applyNumberFormat="1" applyFont="1" applyBorder="1" applyAlignment="1">
      <alignment horizontal="center" vertical="center" wrapText="1"/>
    </xf>
    <xf numFmtId="1" fontId="2" fillId="0" borderId="5" xfId="3" applyNumberFormat="1" applyFont="1" applyBorder="1" applyAlignment="1">
      <alignment horizontal="center" vertical="center" wrapText="1"/>
    </xf>
    <xf numFmtId="1" fontId="2" fillId="0" borderId="23" xfId="3" applyNumberFormat="1" applyFont="1" applyBorder="1" applyAlignment="1">
      <alignment horizontal="center" vertical="center" wrapText="1"/>
    </xf>
    <xf numFmtId="1" fontId="2" fillId="3" borderId="22" xfId="3" applyNumberFormat="1" applyFont="1" applyFill="1" applyBorder="1" applyAlignment="1">
      <alignment horizontal="center" vertical="center" wrapText="1"/>
    </xf>
    <xf numFmtId="1" fontId="2" fillId="3" borderId="5" xfId="3" applyNumberFormat="1" applyFont="1" applyFill="1" applyBorder="1" applyAlignment="1">
      <alignment horizontal="center" vertical="center" wrapText="1"/>
    </xf>
    <xf numFmtId="1" fontId="2" fillId="3" borderId="23" xfId="3" applyNumberFormat="1" applyFont="1" applyFill="1" applyBorder="1" applyAlignment="1">
      <alignment horizontal="center" vertical="center" wrapText="1"/>
    </xf>
    <xf numFmtId="0" fontId="0" fillId="0" borderId="24" xfId="3" applyFont="1" applyBorder="1" applyAlignment="1">
      <alignment horizontal="justify" vertical="center" wrapText="1"/>
    </xf>
    <xf numFmtId="0" fontId="0" fillId="0" borderId="25" xfId="3" applyFont="1" applyBorder="1" applyAlignment="1">
      <alignment horizontal="justify" vertical="center" wrapText="1"/>
    </xf>
    <xf numFmtId="0" fontId="2" fillId="0" borderId="25" xfId="3" applyFont="1" applyBorder="1" applyAlignment="1">
      <alignment horizontal="justify" vertical="center" wrapText="1"/>
    </xf>
    <xf numFmtId="0" fontId="0" fillId="0" borderId="26" xfId="3" applyFont="1" applyBorder="1" applyAlignment="1">
      <alignment horizontal="justify" vertical="center" wrapText="1"/>
    </xf>
    <xf numFmtId="0" fontId="0" fillId="0" borderId="24" xfId="3" applyFont="1" applyBorder="1" applyAlignment="1">
      <alignment horizontal="center" vertical="center" wrapText="1"/>
    </xf>
    <xf numFmtId="0" fontId="2" fillId="0" borderId="25" xfId="3" applyFont="1" applyBorder="1" applyAlignment="1">
      <alignment horizontal="center" vertical="center" wrapText="1"/>
    </xf>
    <xf numFmtId="0" fontId="2" fillId="0" borderId="26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23" xfId="3" applyFont="1" applyBorder="1" applyAlignment="1">
      <alignment horizontal="center" vertical="center" wrapText="1"/>
    </xf>
    <xf numFmtId="0" fontId="2" fillId="0" borderId="22" xfId="3" applyFont="1" applyBorder="1" applyAlignment="1">
      <alignment horizontal="center" vertical="center" wrapText="1"/>
    </xf>
    <xf numFmtId="0" fontId="2" fillId="3" borderId="5" xfId="3" applyFont="1" applyFill="1" applyBorder="1" applyAlignment="1">
      <alignment horizontal="center" vertical="center" wrapText="1"/>
    </xf>
    <xf numFmtId="0" fontId="2" fillId="3" borderId="23" xfId="3" applyFont="1" applyFill="1" applyBorder="1" applyAlignment="1">
      <alignment horizontal="center" vertical="center" wrapText="1"/>
    </xf>
    <xf numFmtId="49" fontId="9" fillId="0" borderId="0" xfId="3" applyNumberFormat="1" applyFont="1" applyAlignment="1">
      <alignment horizontal="left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17" xfId="3" applyFont="1" applyFill="1" applyBorder="1" applyAlignment="1">
      <alignment horizontal="center" vertical="center" wrapText="1"/>
    </xf>
    <xf numFmtId="0" fontId="3" fillId="2" borderId="18" xfId="3" applyFont="1" applyFill="1" applyBorder="1" applyAlignment="1">
      <alignment horizontal="center" vertical="center" wrapText="1"/>
    </xf>
    <xf numFmtId="0" fontId="0" fillId="0" borderId="19" xfId="3" applyFont="1" applyBorder="1" applyAlignment="1">
      <alignment horizontal="left" vertical="center" wrapText="1"/>
    </xf>
    <xf numFmtId="0" fontId="0" fillId="0" borderId="20" xfId="3" applyFont="1" applyBorder="1" applyAlignment="1">
      <alignment horizontal="left" vertical="center" wrapText="1"/>
    </xf>
    <xf numFmtId="0" fontId="2" fillId="0" borderId="20" xfId="3" applyFont="1" applyBorder="1" applyAlignment="1">
      <alignment horizontal="left" vertical="center" wrapText="1"/>
    </xf>
    <xf numFmtId="0" fontId="2" fillId="0" borderId="21" xfId="3" applyFont="1" applyBorder="1" applyAlignment="1">
      <alignment horizontal="left" vertical="center" wrapText="1"/>
    </xf>
    <xf numFmtId="0" fontId="0" fillId="0" borderId="22" xfId="3" applyFont="1" applyBorder="1" applyAlignment="1">
      <alignment horizontal="justify" vertical="center" wrapText="1"/>
    </xf>
    <xf numFmtId="0" fontId="0" fillId="0" borderId="5" xfId="3" applyFont="1" applyBorder="1" applyAlignment="1">
      <alignment horizontal="justify" vertical="center" wrapText="1"/>
    </xf>
    <xf numFmtId="0" fontId="2" fillId="0" borderId="5" xfId="3" applyFont="1" applyBorder="1" applyAlignment="1">
      <alignment horizontal="justify" vertical="center" wrapText="1"/>
    </xf>
    <xf numFmtId="0" fontId="0" fillId="0" borderId="23" xfId="3" applyFont="1" applyBorder="1" applyAlignment="1">
      <alignment horizontal="justify" vertical="center" wrapText="1"/>
    </xf>
    <xf numFmtId="0" fontId="2" fillId="3" borderId="5" xfId="3" applyFont="1" applyFill="1" applyBorder="1" applyAlignment="1">
      <alignment horizontal="justify" vertical="center" wrapText="1"/>
    </xf>
    <xf numFmtId="0" fontId="2" fillId="3" borderId="23" xfId="3" applyFont="1" applyFill="1" applyBorder="1" applyAlignment="1">
      <alignment horizontal="justify" vertical="center" wrapText="1"/>
    </xf>
    <xf numFmtId="0" fontId="2" fillId="0" borderId="23" xfId="3" applyFont="1" applyBorder="1" applyAlignment="1">
      <alignment horizontal="justify" vertical="center" wrapText="1"/>
    </xf>
    <xf numFmtId="49" fontId="4" fillId="0" borderId="13" xfId="3" applyNumberFormat="1" applyFont="1" applyBorder="1" applyAlignment="1">
      <alignment horizontal="left" vertical="center" wrapText="1"/>
    </xf>
    <xf numFmtId="0" fontId="3" fillId="2" borderId="14" xfId="3" applyFont="1" applyFill="1" applyBorder="1" applyAlignment="1">
      <alignment horizontal="center" vertical="center" wrapText="1"/>
    </xf>
    <xf numFmtId="0" fontId="3" fillId="2" borderId="15" xfId="3" applyFont="1" applyFill="1" applyBorder="1" applyAlignment="1">
      <alignment horizontal="center" vertical="center" wrapText="1"/>
    </xf>
    <xf numFmtId="0" fontId="3" fillId="2" borderId="16" xfId="3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49" fontId="10" fillId="0" borderId="0" xfId="3" applyNumberFormat="1" applyFont="1" applyAlignment="1">
      <alignment horizontal="center" vertical="center" wrapText="1"/>
    </xf>
    <xf numFmtId="49" fontId="9" fillId="0" borderId="0" xfId="3" applyNumberFormat="1" applyFont="1" applyAlignment="1">
      <alignment horizontal="center" vertical="center" wrapText="1"/>
    </xf>
    <xf numFmtId="0" fontId="3" fillId="2" borderId="12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Normal" xfId="0" builtinId="0"/>
    <cellStyle name="Normal_AVANCE 2004" xfId="3"/>
    <cellStyle name="Porcentual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tabSelected="1" topLeftCell="E1" zoomScaleNormal="100" zoomScaleSheetLayoutView="75" workbookViewId="0">
      <selection activeCell="J39" sqref="J39"/>
    </sheetView>
  </sheetViews>
  <sheetFormatPr baseColWidth="10" defaultColWidth="11.5703125" defaultRowHeight="12.75"/>
  <cols>
    <col min="1" max="1" width="24.85546875" style="1" customWidth="1"/>
    <col min="2" max="2" width="30.5703125" style="2" customWidth="1"/>
    <col min="3" max="3" width="8.7109375" style="1" bestFit="1" customWidth="1"/>
    <col min="4" max="4" width="14.28515625" style="1" customWidth="1"/>
    <col min="5" max="5" width="27.7109375" style="2" customWidth="1"/>
    <col min="6" max="6" width="9" style="10" customWidth="1"/>
    <col min="7" max="7" width="11.5703125" style="11" bestFit="1" customWidth="1"/>
    <col min="8" max="8" width="7.7109375" style="10" customWidth="1"/>
    <col min="9" max="9" width="11.5703125" style="10" bestFit="1" customWidth="1"/>
    <col min="10" max="10" width="11.28515625" style="14" bestFit="1" customWidth="1"/>
    <col min="11" max="11" width="8.28515625" style="24" customWidth="1"/>
    <col min="12" max="12" width="14.28515625" style="10" bestFit="1" customWidth="1"/>
    <col min="13" max="13" width="13.7109375" style="10" customWidth="1"/>
    <col min="14" max="14" width="14.28515625" style="10" bestFit="1" customWidth="1"/>
    <col min="15" max="15" width="14" style="12" customWidth="1"/>
    <col min="16" max="16" width="6" style="30" customWidth="1"/>
    <col min="17" max="17" width="9" style="2" bestFit="1" customWidth="1"/>
    <col min="18" max="18" width="8.140625" style="2" bestFit="1" customWidth="1"/>
    <col min="19" max="19" width="7.28515625" style="2" bestFit="1" customWidth="1"/>
    <col min="20" max="20" width="7.42578125" style="2" bestFit="1" customWidth="1"/>
    <col min="21" max="21" width="10.5703125" style="2" bestFit="1" customWidth="1"/>
    <col min="22" max="22" width="10.42578125" style="2" customWidth="1"/>
    <col min="23" max="23" width="18.42578125" style="2" customWidth="1"/>
    <col min="24" max="16384" width="11.5703125" style="2"/>
  </cols>
  <sheetData>
    <row r="2" spans="1:23" ht="27" customHeight="1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33" customHeight="1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</row>
    <row r="4" spans="1:23" ht="27.75" customHeight="1">
      <c r="A4" s="177" t="s">
        <v>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</row>
    <row r="5" spans="1:23" ht="19.5" customHeight="1">
      <c r="A5" s="177" t="s">
        <v>58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</row>
    <row r="6" spans="1:23" ht="12.75" customHeight="1">
      <c r="A6" s="3"/>
      <c r="B6" s="3"/>
      <c r="E6" s="3"/>
      <c r="F6" s="3"/>
      <c r="G6" s="3"/>
      <c r="H6" s="3"/>
      <c r="I6" s="3"/>
      <c r="J6" s="3"/>
      <c r="K6" s="20"/>
      <c r="L6" s="3"/>
      <c r="M6" s="3"/>
      <c r="N6" s="3"/>
      <c r="O6" s="20"/>
      <c r="P6" s="26"/>
      <c r="Q6" s="3"/>
      <c r="R6" s="3"/>
      <c r="S6" s="3"/>
      <c r="T6" s="3"/>
      <c r="U6" s="3"/>
      <c r="V6" s="3"/>
      <c r="W6" s="3"/>
    </row>
    <row r="7" spans="1:23" s="9" customFormat="1" ht="21.75" customHeight="1">
      <c r="A7" s="156" t="s">
        <v>48</v>
      </c>
      <c r="B7" s="156"/>
      <c r="C7" s="171" t="s">
        <v>8</v>
      </c>
      <c r="D7" s="171"/>
      <c r="E7" s="171"/>
      <c r="F7" s="171"/>
      <c r="G7" s="171"/>
      <c r="H7" s="171"/>
      <c r="I7" s="171"/>
      <c r="J7" s="8"/>
      <c r="K7" s="21"/>
      <c r="L7" s="8"/>
      <c r="M7" s="8"/>
      <c r="N7" s="8"/>
      <c r="O7" s="21"/>
      <c r="P7" s="27"/>
      <c r="Q7" s="4"/>
      <c r="R7" s="4"/>
      <c r="S7" s="4"/>
      <c r="T7" s="4"/>
      <c r="U7" s="4"/>
      <c r="V7" s="4"/>
      <c r="W7" s="4"/>
    </row>
    <row r="8" spans="1:23" s="9" customFormat="1" ht="12.75" customHeight="1">
      <c r="A8" s="4"/>
      <c r="B8" s="4"/>
      <c r="C8" s="4"/>
      <c r="D8" s="4"/>
      <c r="E8" s="4"/>
      <c r="F8" s="4"/>
      <c r="G8" s="5"/>
      <c r="H8" s="5"/>
      <c r="I8" s="6"/>
      <c r="J8" s="6"/>
      <c r="K8" s="22"/>
      <c r="L8" s="6"/>
      <c r="M8" s="6"/>
      <c r="N8" s="4"/>
      <c r="O8" s="23"/>
      <c r="P8" s="28"/>
      <c r="Q8" s="4"/>
      <c r="R8" s="4"/>
      <c r="S8" s="4"/>
      <c r="T8" s="4"/>
      <c r="U8" s="4"/>
      <c r="V8" s="4"/>
      <c r="W8" s="4"/>
    </row>
    <row r="9" spans="1:23" s="9" customFormat="1" ht="18">
      <c r="A9" s="156" t="s">
        <v>23</v>
      </c>
      <c r="B9" s="156"/>
      <c r="C9" s="171" t="s">
        <v>9</v>
      </c>
      <c r="D9" s="171"/>
      <c r="E9" s="171"/>
      <c r="F9" s="171"/>
      <c r="G9" s="171"/>
      <c r="H9" s="171"/>
      <c r="I9" s="171"/>
      <c r="J9" s="8"/>
      <c r="K9" s="21"/>
      <c r="L9" s="8"/>
      <c r="M9" s="8"/>
      <c r="N9" s="8"/>
      <c r="O9" s="21"/>
      <c r="P9" s="27"/>
      <c r="Q9" s="4"/>
      <c r="R9" s="4"/>
      <c r="S9" s="4"/>
      <c r="T9" s="4"/>
      <c r="U9" s="4"/>
      <c r="V9" s="4"/>
      <c r="W9" s="4"/>
    </row>
    <row r="10" spans="1:23" s="9" customFormat="1" ht="12.75" customHeight="1">
      <c r="A10" s="4"/>
      <c r="B10" s="6"/>
      <c r="C10" s="6"/>
      <c r="D10" s="6"/>
      <c r="E10" s="4"/>
      <c r="F10" s="5"/>
      <c r="G10" s="5"/>
      <c r="H10" s="6"/>
      <c r="I10" s="6"/>
      <c r="J10" s="6"/>
      <c r="K10" s="22"/>
      <c r="L10" s="6"/>
      <c r="M10" s="6"/>
      <c r="N10" s="4"/>
      <c r="O10" s="23"/>
      <c r="P10" s="28"/>
      <c r="Q10" s="4"/>
      <c r="R10" s="4"/>
      <c r="S10" s="4"/>
      <c r="T10" s="4"/>
      <c r="U10" s="4"/>
      <c r="V10" s="4"/>
      <c r="W10" s="4"/>
    </row>
    <row r="11" spans="1:23" s="9" customFormat="1" ht="17.25" customHeight="1">
      <c r="A11" s="156" t="s">
        <v>24</v>
      </c>
      <c r="B11" s="156"/>
      <c r="C11" s="171" t="s">
        <v>10</v>
      </c>
      <c r="D11" s="171"/>
      <c r="E11" s="171"/>
      <c r="F11" s="171"/>
      <c r="G11" s="171"/>
      <c r="H11" s="171"/>
      <c r="I11" s="171"/>
      <c r="J11" s="6"/>
      <c r="K11" s="22"/>
      <c r="L11" s="6"/>
      <c r="M11" s="6"/>
      <c r="N11" s="4"/>
      <c r="O11" s="23"/>
      <c r="P11" s="28"/>
      <c r="Q11" s="4"/>
      <c r="R11" s="4"/>
      <c r="S11" s="4"/>
      <c r="T11" s="4"/>
      <c r="U11" s="4"/>
      <c r="V11" s="4"/>
      <c r="W11" s="4"/>
    </row>
    <row r="12" spans="1:23" s="9" customFormat="1" ht="17.25" customHeight="1">
      <c r="A12" s="19"/>
      <c r="B12" s="7"/>
      <c r="C12" s="4"/>
      <c r="D12" s="4"/>
      <c r="E12" s="56"/>
      <c r="F12" s="56"/>
      <c r="G12" s="56"/>
      <c r="H12" s="56"/>
      <c r="I12" s="6"/>
      <c r="J12" s="6"/>
      <c r="K12" s="22"/>
      <c r="L12" s="6"/>
      <c r="M12" s="6"/>
      <c r="N12" s="4"/>
      <c r="O12" s="23"/>
      <c r="P12" s="28"/>
      <c r="Q12" s="4"/>
      <c r="R12" s="4"/>
      <c r="S12" s="4"/>
      <c r="T12" s="4"/>
      <c r="U12" s="4"/>
      <c r="V12" s="4"/>
      <c r="W12" s="4"/>
    </row>
    <row r="13" spans="1:23" s="9" customFormat="1" ht="19.5" customHeight="1">
      <c r="A13" s="156" t="s">
        <v>25</v>
      </c>
      <c r="B13" s="156"/>
      <c r="C13" s="171" t="s">
        <v>59</v>
      </c>
      <c r="D13" s="171"/>
      <c r="E13" s="171"/>
      <c r="F13" s="171"/>
      <c r="G13" s="171"/>
      <c r="H13" s="171"/>
      <c r="I13" s="171"/>
      <c r="J13" s="6"/>
      <c r="K13" s="22"/>
      <c r="L13" s="6"/>
      <c r="M13" s="6"/>
      <c r="N13" s="4"/>
      <c r="O13" s="23"/>
      <c r="P13" s="28"/>
      <c r="Q13" s="4"/>
      <c r="R13" s="4"/>
      <c r="S13" s="4"/>
      <c r="T13" s="4"/>
      <c r="U13" s="4"/>
      <c r="V13" s="4"/>
      <c r="W13" s="4"/>
    </row>
    <row r="14" spans="1:23" s="9" customFormat="1" ht="12.75" customHeight="1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23"/>
      <c r="L14" s="4"/>
      <c r="M14" s="4"/>
      <c r="N14" s="4"/>
      <c r="O14" s="23"/>
      <c r="P14" s="28"/>
      <c r="Q14" s="4"/>
      <c r="R14" s="4"/>
      <c r="S14" s="4"/>
      <c r="T14" s="4"/>
      <c r="U14" s="4"/>
      <c r="V14" s="4"/>
      <c r="W14" s="4"/>
    </row>
    <row r="15" spans="1:23" s="9" customFormat="1" ht="30" customHeight="1">
      <c r="A15" s="158" t="s">
        <v>26</v>
      </c>
      <c r="B15" s="157" t="s">
        <v>27</v>
      </c>
      <c r="C15" s="157" t="s">
        <v>31</v>
      </c>
      <c r="D15" s="157"/>
      <c r="E15" s="157"/>
      <c r="F15" s="157" t="s">
        <v>32</v>
      </c>
      <c r="G15" s="157"/>
      <c r="H15" s="157" t="s">
        <v>36</v>
      </c>
      <c r="I15" s="157"/>
      <c r="J15" s="157"/>
      <c r="K15" s="157"/>
      <c r="L15" s="157" t="s">
        <v>41</v>
      </c>
      <c r="M15" s="157"/>
      <c r="N15" s="157"/>
      <c r="O15" s="157"/>
      <c r="P15" s="157"/>
      <c r="Q15" s="157" t="s">
        <v>42</v>
      </c>
      <c r="R15" s="157"/>
      <c r="S15" s="172" t="s">
        <v>45</v>
      </c>
      <c r="T15" s="173"/>
      <c r="U15" s="173"/>
      <c r="V15" s="174"/>
      <c r="W15" s="178" t="s">
        <v>46</v>
      </c>
    </row>
    <row r="16" spans="1:23" s="13" customFormat="1" ht="52.5" customHeight="1" thickBot="1">
      <c r="A16" s="159"/>
      <c r="B16" s="180"/>
      <c r="C16" s="31" t="s">
        <v>28</v>
      </c>
      <c r="D16" s="31" t="s">
        <v>29</v>
      </c>
      <c r="E16" s="31" t="s">
        <v>30</v>
      </c>
      <c r="F16" s="31" t="s">
        <v>33</v>
      </c>
      <c r="G16" s="31" t="s">
        <v>47</v>
      </c>
      <c r="H16" s="31" t="s">
        <v>34</v>
      </c>
      <c r="I16" s="31" t="s">
        <v>35</v>
      </c>
      <c r="J16" s="31" t="s">
        <v>37</v>
      </c>
      <c r="K16" s="25" t="s">
        <v>49</v>
      </c>
      <c r="L16" s="31" t="s">
        <v>38</v>
      </c>
      <c r="M16" s="31" t="s">
        <v>39</v>
      </c>
      <c r="N16" s="31" t="s">
        <v>40</v>
      </c>
      <c r="O16" s="25" t="s">
        <v>49</v>
      </c>
      <c r="P16" s="29" t="s">
        <v>21</v>
      </c>
      <c r="Q16" s="31" t="s">
        <v>43</v>
      </c>
      <c r="R16" s="31" t="s">
        <v>44</v>
      </c>
      <c r="S16" s="31" t="s">
        <v>3</v>
      </c>
      <c r="T16" s="31" t="s">
        <v>4</v>
      </c>
      <c r="U16" s="31" t="s">
        <v>5</v>
      </c>
      <c r="V16" s="31" t="s">
        <v>6</v>
      </c>
      <c r="W16" s="179"/>
    </row>
    <row r="17" spans="1:23" ht="12.75" hidden="1" customHeight="1">
      <c r="A17" s="58"/>
      <c r="B17" s="59"/>
      <c r="C17" s="58"/>
      <c r="D17" s="58"/>
      <c r="E17" s="58"/>
      <c r="F17" s="58"/>
      <c r="G17" s="59"/>
      <c r="H17" s="59"/>
      <c r="I17" s="59"/>
      <c r="J17" s="59"/>
      <c r="K17" s="61"/>
      <c r="L17" s="60"/>
      <c r="M17" s="58"/>
      <c r="N17" s="60"/>
      <c r="O17" s="61"/>
      <c r="P17" s="57"/>
      <c r="Q17" s="58"/>
      <c r="R17" s="58"/>
      <c r="S17" s="58"/>
      <c r="T17" s="58"/>
      <c r="U17" s="58"/>
      <c r="V17" s="58"/>
      <c r="W17" s="58"/>
    </row>
    <row r="18" spans="1:23" ht="24.75" customHeight="1">
      <c r="A18" s="160" t="s">
        <v>7</v>
      </c>
      <c r="B18" s="164" t="s">
        <v>11</v>
      </c>
      <c r="C18" s="153" t="s">
        <v>14</v>
      </c>
      <c r="D18" s="73" t="s">
        <v>16</v>
      </c>
      <c r="E18" s="130" t="s">
        <v>62</v>
      </c>
      <c r="F18" s="63"/>
      <c r="G18" s="153" t="s">
        <v>15</v>
      </c>
      <c r="H18" s="63">
        <v>10</v>
      </c>
      <c r="I18" s="63">
        <v>2</v>
      </c>
      <c r="J18" s="63">
        <v>8</v>
      </c>
      <c r="K18" s="121">
        <f>J18*100/H18</f>
        <v>80</v>
      </c>
      <c r="L18" s="36">
        <v>135477</v>
      </c>
      <c r="M18" s="64">
        <v>50000</v>
      </c>
      <c r="N18" s="65">
        <v>72320</v>
      </c>
      <c r="O18" s="49">
        <f t="shared" ref="O18:O26" si="0">N18*100/L18</f>
        <v>53.381754836614334</v>
      </c>
      <c r="P18" s="138">
        <v>11</v>
      </c>
      <c r="Q18" s="63">
        <v>10</v>
      </c>
      <c r="R18" s="63">
        <v>5</v>
      </c>
      <c r="S18" s="62"/>
      <c r="T18" s="62"/>
      <c r="U18" s="62"/>
      <c r="V18" s="137" t="s">
        <v>22</v>
      </c>
      <c r="W18" s="144" t="s">
        <v>50</v>
      </c>
    </row>
    <row r="19" spans="1:23" ht="24.75" customHeight="1">
      <c r="A19" s="161"/>
      <c r="B19" s="165"/>
      <c r="C19" s="151"/>
      <c r="D19" s="90" t="s">
        <v>55</v>
      </c>
      <c r="E19" s="91"/>
      <c r="F19" s="17"/>
      <c r="G19" s="151"/>
      <c r="H19" s="17">
        <v>10</v>
      </c>
      <c r="I19" s="17"/>
      <c r="J19" s="17">
        <v>3</v>
      </c>
      <c r="K19" s="75">
        <f>J19*100/H19</f>
        <v>30</v>
      </c>
      <c r="L19" s="36">
        <v>135477</v>
      </c>
      <c r="M19" s="36"/>
      <c r="N19" s="112">
        <v>30000</v>
      </c>
      <c r="O19" s="49">
        <f t="shared" si="0"/>
        <v>22.143980158993777</v>
      </c>
      <c r="P19" s="139"/>
      <c r="Q19" s="17"/>
      <c r="R19" s="17"/>
      <c r="S19" s="18"/>
      <c r="T19" s="18"/>
      <c r="U19" s="18"/>
      <c r="V19" s="92"/>
      <c r="W19" s="145"/>
    </row>
    <row r="20" spans="1:23" ht="24.75" customHeight="1">
      <c r="A20" s="161"/>
      <c r="B20" s="165"/>
      <c r="C20" s="151"/>
      <c r="D20" s="90" t="s">
        <v>52</v>
      </c>
      <c r="E20" s="91"/>
      <c r="F20" s="17"/>
      <c r="G20" s="151"/>
      <c r="H20" s="17">
        <v>10</v>
      </c>
      <c r="I20" s="17"/>
      <c r="J20" s="17">
        <v>2</v>
      </c>
      <c r="K20" s="75">
        <f>J20*100/H20</f>
        <v>20</v>
      </c>
      <c r="L20" s="36">
        <v>135476</v>
      </c>
      <c r="M20" s="36"/>
      <c r="N20" s="36">
        <v>45000</v>
      </c>
      <c r="O20" s="49">
        <f t="shared" si="0"/>
        <v>33.216215418229062</v>
      </c>
      <c r="P20" s="139"/>
      <c r="Q20" s="17"/>
      <c r="R20" s="17"/>
      <c r="S20" s="18"/>
      <c r="T20" s="18"/>
      <c r="U20" s="18"/>
      <c r="V20" s="92"/>
      <c r="W20" s="145"/>
    </row>
    <row r="21" spans="1:23" ht="24.75" customHeight="1">
      <c r="A21" s="161"/>
      <c r="B21" s="165"/>
      <c r="C21" s="151"/>
      <c r="D21" s="90" t="s">
        <v>53</v>
      </c>
      <c r="E21" s="91" t="s">
        <v>56</v>
      </c>
      <c r="F21" s="17"/>
      <c r="G21" s="151"/>
      <c r="H21" s="17">
        <v>18</v>
      </c>
      <c r="I21" s="17">
        <v>6</v>
      </c>
      <c r="J21" s="17">
        <v>13</v>
      </c>
      <c r="K21" s="75">
        <f>J21*100/H21</f>
        <v>72.222222222222229</v>
      </c>
      <c r="L21" s="36">
        <v>108380</v>
      </c>
      <c r="M21" s="36">
        <v>5000</v>
      </c>
      <c r="N21" s="36">
        <v>105000</v>
      </c>
      <c r="O21" s="49">
        <f t="shared" si="0"/>
        <v>96.881343421295441</v>
      </c>
      <c r="P21" s="139"/>
      <c r="Q21" s="17">
        <v>35</v>
      </c>
      <c r="R21" s="17">
        <v>15</v>
      </c>
      <c r="S21" s="18"/>
      <c r="T21" s="18"/>
      <c r="U21" s="18"/>
      <c r="V21" s="92" t="s">
        <v>22</v>
      </c>
      <c r="W21" s="145"/>
    </row>
    <row r="22" spans="1:23" ht="24.75" customHeight="1">
      <c r="A22" s="161"/>
      <c r="B22" s="165"/>
      <c r="C22" s="151"/>
      <c r="D22" s="90" t="s">
        <v>51</v>
      </c>
      <c r="E22" s="91"/>
      <c r="F22" s="17"/>
      <c r="G22" s="151"/>
      <c r="H22" s="17">
        <v>10</v>
      </c>
      <c r="I22" s="17"/>
      <c r="J22" s="17">
        <v>8</v>
      </c>
      <c r="K22" s="75">
        <f t="shared" ref="K22:K35" si="1">J22*100/H22</f>
        <v>80</v>
      </c>
      <c r="L22" s="36">
        <v>270951</v>
      </c>
      <c r="M22" s="36"/>
      <c r="N22" s="36">
        <v>150000</v>
      </c>
      <c r="O22" s="49">
        <f t="shared" si="0"/>
        <v>55.360563349092644</v>
      </c>
      <c r="P22" s="139"/>
      <c r="Q22" s="17"/>
      <c r="R22" s="17"/>
      <c r="S22" s="18"/>
      <c r="T22" s="18"/>
      <c r="U22" s="18"/>
      <c r="V22" s="92"/>
      <c r="W22" s="145"/>
    </row>
    <row r="23" spans="1:23" ht="23.25" customHeight="1">
      <c r="A23" s="162"/>
      <c r="B23" s="166"/>
      <c r="C23" s="151"/>
      <c r="D23" s="74" t="s">
        <v>17</v>
      </c>
      <c r="E23" s="89" t="s">
        <v>57</v>
      </c>
      <c r="F23" s="15"/>
      <c r="G23" s="151"/>
      <c r="H23" s="15">
        <v>72</v>
      </c>
      <c r="I23" s="15">
        <v>5</v>
      </c>
      <c r="J23" s="15">
        <v>71</v>
      </c>
      <c r="K23" s="75">
        <f t="shared" si="1"/>
        <v>98.611111111111114</v>
      </c>
      <c r="L23" s="32">
        <v>839951.45</v>
      </c>
      <c r="M23" s="82">
        <v>50000</v>
      </c>
      <c r="N23" s="82">
        <v>765000</v>
      </c>
      <c r="O23" s="49">
        <f t="shared" si="0"/>
        <v>91.076692587410861</v>
      </c>
      <c r="P23" s="139"/>
      <c r="Q23" s="15">
        <v>20</v>
      </c>
      <c r="R23" s="15">
        <v>8</v>
      </c>
      <c r="S23" s="16"/>
      <c r="T23" s="16"/>
      <c r="U23" s="16"/>
      <c r="V23" s="15" t="s">
        <v>22</v>
      </c>
      <c r="W23" s="146"/>
    </row>
    <row r="24" spans="1:23" ht="33.75" customHeight="1">
      <c r="A24" s="162"/>
      <c r="B24" s="166"/>
      <c r="C24" s="151"/>
      <c r="D24" s="74" t="s">
        <v>18</v>
      </c>
      <c r="E24" s="89" t="s">
        <v>60</v>
      </c>
      <c r="F24" s="15"/>
      <c r="G24" s="151"/>
      <c r="H24" s="15">
        <v>52</v>
      </c>
      <c r="I24" s="15">
        <v>4</v>
      </c>
      <c r="J24" s="15">
        <v>29</v>
      </c>
      <c r="K24" s="75">
        <f t="shared" si="1"/>
        <v>55.769230769230766</v>
      </c>
      <c r="L24" s="32">
        <v>839951.48</v>
      </c>
      <c r="M24" s="82">
        <v>100000</v>
      </c>
      <c r="N24" s="82">
        <v>491000</v>
      </c>
      <c r="O24" s="50">
        <f t="shared" si="0"/>
        <v>58.455757468276623</v>
      </c>
      <c r="P24" s="139"/>
      <c r="Q24" s="15">
        <v>25</v>
      </c>
      <c r="R24" s="15">
        <v>12</v>
      </c>
      <c r="S24" s="16"/>
      <c r="T24" s="16"/>
      <c r="U24" s="16"/>
      <c r="V24" s="15" t="s">
        <v>22</v>
      </c>
      <c r="W24" s="146"/>
    </row>
    <row r="25" spans="1:23" s="120" customFormat="1" ht="52.5" customHeight="1" thickBot="1">
      <c r="A25" s="162"/>
      <c r="B25" s="167"/>
      <c r="C25" s="152"/>
      <c r="D25" s="113" t="s">
        <v>19</v>
      </c>
      <c r="E25" s="114" t="s">
        <v>61</v>
      </c>
      <c r="F25" s="115"/>
      <c r="G25" s="152"/>
      <c r="H25" s="115">
        <v>68</v>
      </c>
      <c r="I25" s="115">
        <v>3</v>
      </c>
      <c r="J25" s="115">
        <v>39</v>
      </c>
      <c r="K25" s="116">
        <f t="shared" si="1"/>
        <v>57.352941176470587</v>
      </c>
      <c r="L25" s="117">
        <v>921237.07</v>
      </c>
      <c r="M25" s="118">
        <v>50000</v>
      </c>
      <c r="N25" s="118">
        <v>545000</v>
      </c>
      <c r="O25" s="119">
        <f t="shared" si="0"/>
        <v>59.159582017254259</v>
      </c>
      <c r="P25" s="140"/>
      <c r="Q25" s="115">
        <v>15</v>
      </c>
      <c r="R25" s="115">
        <v>5</v>
      </c>
      <c r="S25" s="114"/>
      <c r="T25" s="114"/>
      <c r="U25" s="114"/>
      <c r="V25" s="115" t="s">
        <v>22</v>
      </c>
      <c r="W25" s="147"/>
    </row>
    <row r="26" spans="1:23" ht="27" customHeight="1">
      <c r="A26" s="162"/>
      <c r="B26" s="168" t="s">
        <v>12</v>
      </c>
      <c r="C26" s="154" t="s">
        <v>14</v>
      </c>
      <c r="D26" s="38" t="s">
        <v>17</v>
      </c>
      <c r="E26" s="136" t="s">
        <v>63</v>
      </c>
      <c r="F26" s="39"/>
      <c r="G26" s="154" t="s">
        <v>15</v>
      </c>
      <c r="H26" s="39">
        <v>5</v>
      </c>
      <c r="I26" s="39">
        <v>2</v>
      </c>
      <c r="J26" s="39">
        <v>5</v>
      </c>
      <c r="K26" s="76">
        <f t="shared" si="1"/>
        <v>100</v>
      </c>
      <c r="L26" s="40">
        <v>5470</v>
      </c>
      <c r="M26" s="83">
        <v>2470</v>
      </c>
      <c r="N26" s="83">
        <v>5470</v>
      </c>
      <c r="O26" s="52">
        <f t="shared" si="0"/>
        <v>100</v>
      </c>
      <c r="P26" s="141">
        <v>11</v>
      </c>
      <c r="Q26" s="39">
        <v>70</v>
      </c>
      <c r="R26" s="39">
        <v>20</v>
      </c>
      <c r="S26" s="45"/>
      <c r="T26" s="45"/>
      <c r="U26" s="45"/>
      <c r="V26" s="34" t="s">
        <v>22</v>
      </c>
      <c r="W26" s="66"/>
    </row>
    <row r="27" spans="1:23" ht="34.5" customHeight="1">
      <c r="A27" s="162"/>
      <c r="B27" s="168"/>
      <c r="C27" s="154"/>
      <c r="D27" s="33" t="s">
        <v>18</v>
      </c>
      <c r="E27" s="136" t="s">
        <v>63</v>
      </c>
      <c r="F27" s="34"/>
      <c r="G27" s="154"/>
      <c r="H27" s="34">
        <v>15</v>
      </c>
      <c r="I27" s="34">
        <v>2</v>
      </c>
      <c r="J27" s="34">
        <v>10</v>
      </c>
      <c r="K27" s="77">
        <f t="shared" si="1"/>
        <v>66.666666666666671</v>
      </c>
      <c r="L27" s="35">
        <v>18720</v>
      </c>
      <c r="M27" s="84">
        <v>3000</v>
      </c>
      <c r="N27" s="84">
        <v>17000</v>
      </c>
      <c r="O27" s="53">
        <f t="shared" ref="O27:O34" si="2">N27*100/L27</f>
        <v>90.811965811965806</v>
      </c>
      <c r="P27" s="142"/>
      <c r="Q27" s="34">
        <v>50</v>
      </c>
      <c r="R27" s="34">
        <v>30</v>
      </c>
      <c r="S27" s="46"/>
      <c r="T27" s="46"/>
      <c r="U27" s="46"/>
      <c r="V27" s="34" t="s">
        <v>22</v>
      </c>
      <c r="W27" s="67"/>
    </row>
    <row r="28" spans="1:23" ht="34.5" customHeight="1">
      <c r="A28" s="162"/>
      <c r="B28" s="168"/>
      <c r="C28" s="154"/>
      <c r="D28" s="101" t="s">
        <v>19</v>
      </c>
      <c r="E28" s="136" t="s">
        <v>63</v>
      </c>
      <c r="F28" s="95"/>
      <c r="G28" s="154"/>
      <c r="H28" s="95">
        <v>9</v>
      </c>
      <c r="I28" s="95">
        <v>2</v>
      </c>
      <c r="J28" s="95">
        <v>5</v>
      </c>
      <c r="K28" s="108">
        <f t="shared" si="1"/>
        <v>55.555555555555557</v>
      </c>
      <c r="L28" s="105">
        <v>14774</v>
      </c>
      <c r="M28" s="106">
        <v>5000</v>
      </c>
      <c r="N28" s="107">
        <v>16000</v>
      </c>
      <c r="O28" s="109">
        <f t="shared" si="2"/>
        <v>108.29836198727494</v>
      </c>
      <c r="P28" s="142"/>
      <c r="Q28" s="95">
        <v>65</v>
      </c>
      <c r="R28" s="95">
        <v>45</v>
      </c>
      <c r="S28" s="94"/>
      <c r="T28" s="94"/>
      <c r="U28" s="94"/>
      <c r="V28" s="103" t="s">
        <v>22</v>
      </c>
      <c r="W28" s="100"/>
    </row>
    <row r="29" spans="1:23" ht="34.5" customHeight="1">
      <c r="A29" s="162"/>
      <c r="B29" s="168"/>
      <c r="C29" s="154"/>
      <c r="D29" s="129" t="s">
        <v>16</v>
      </c>
      <c r="E29" s="132"/>
      <c r="F29" s="111"/>
      <c r="G29" s="154"/>
      <c r="H29" s="111">
        <v>5</v>
      </c>
      <c r="I29" s="111"/>
      <c r="J29" s="111">
        <v>2</v>
      </c>
      <c r="K29" s="108">
        <f>J29*100/H29</f>
        <v>40</v>
      </c>
      <c r="L29" s="105">
        <v>5000</v>
      </c>
      <c r="M29" s="106"/>
      <c r="N29" s="107">
        <v>2000</v>
      </c>
      <c r="O29" s="109">
        <f t="shared" si="2"/>
        <v>40</v>
      </c>
      <c r="P29" s="142"/>
      <c r="Q29" s="111"/>
      <c r="R29" s="111"/>
      <c r="S29" s="127"/>
      <c r="T29" s="127"/>
      <c r="U29" s="127"/>
      <c r="V29" s="111"/>
      <c r="W29" s="100"/>
    </row>
    <row r="30" spans="1:23" ht="34.5" customHeight="1">
      <c r="A30" s="162"/>
      <c r="B30" s="168"/>
      <c r="C30" s="154"/>
      <c r="D30" s="101" t="s">
        <v>54</v>
      </c>
      <c r="E30" s="104"/>
      <c r="F30" s="95"/>
      <c r="G30" s="154"/>
      <c r="H30" s="95">
        <v>8</v>
      </c>
      <c r="I30" s="95"/>
      <c r="J30" s="95">
        <v>2</v>
      </c>
      <c r="K30" s="96">
        <f t="shared" si="1"/>
        <v>25</v>
      </c>
      <c r="L30" s="105">
        <v>8462</v>
      </c>
      <c r="M30" s="84"/>
      <c r="N30" s="98">
        <v>2000</v>
      </c>
      <c r="O30" s="99">
        <f t="shared" si="2"/>
        <v>23.63507445048452</v>
      </c>
      <c r="P30" s="142"/>
      <c r="Q30" s="95"/>
      <c r="R30" s="95"/>
      <c r="S30" s="94"/>
      <c r="T30" s="94"/>
      <c r="U30" s="94"/>
      <c r="V30" s="103"/>
      <c r="W30" s="100"/>
    </row>
    <row r="31" spans="1:23" ht="34.5" customHeight="1">
      <c r="A31" s="162"/>
      <c r="B31" s="168"/>
      <c r="C31" s="154"/>
      <c r="D31" s="101" t="s">
        <v>52</v>
      </c>
      <c r="E31" s="127"/>
      <c r="F31" s="95"/>
      <c r="G31" s="154"/>
      <c r="H31" s="95">
        <v>9</v>
      </c>
      <c r="I31" s="95"/>
      <c r="J31" s="95">
        <v>9</v>
      </c>
      <c r="K31" s="96">
        <f t="shared" si="1"/>
        <v>100</v>
      </c>
      <c r="L31" s="97">
        <v>9774</v>
      </c>
      <c r="M31" s="84"/>
      <c r="N31" s="98">
        <v>9774</v>
      </c>
      <c r="O31" s="99">
        <f>N31*100/L31</f>
        <v>100</v>
      </c>
      <c r="P31" s="142"/>
      <c r="Q31" s="95"/>
      <c r="R31" s="111"/>
      <c r="S31" s="94"/>
      <c r="T31" s="94"/>
      <c r="U31" s="94"/>
      <c r="V31" s="103"/>
      <c r="W31" s="100"/>
    </row>
    <row r="32" spans="1:23" ht="34.5" customHeight="1">
      <c r="A32" s="162"/>
      <c r="B32" s="168"/>
      <c r="C32" s="154"/>
      <c r="D32" s="129" t="s">
        <v>51</v>
      </c>
      <c r="E32" s="127"/>
      <c r="F32" s="111"/>
      <c r="G32" s="154"/>
      <c r="H32" s="111">
        <v>4</v>
      </c>
      <c r="I32" s="111"/>
      <c r="J32" s="111">
        <v>3</v>
      </c>
      <c r="K32" s="96">
        <f t="shared" si="1"/>
        <v>75</v>
      </c>
      <c r="L32" s="97">
        <v>3000</v>
      </c>
      <c r="M32" s="98"/>
      <c r="N32" s="98">
        <v>1000</v>
      </c>
      <c r="O32" s="99">
        <f>N32*100/L32</f>
        <v>33.333333333333336</v>
      </c>
      <c r="P32" s="142"/>
      <c r="Q32" s="111"/>
      <c r="R32" s="111"/>
      <c r="S32" s="110"/>
      <c r="T32" s="110"/>
      <c r="U32" s="110"/>
      <c r="V32" s="111"/>
      <c r="W32" s="100"/>
    </row>
    <row r="33" spans="1:23" ht="28.5" customHeight="1" thickBot="1">
      <c r="A33" s="162"/>
      <c r="B33" s="169"/>
      <c r="C33" s="155"/>
      <c r="D33" s="102" t="s">
        <v>20</v>
      </c>
      <c r="E33" s="131"/>
      <c r="F33" s="37"/>
      <c r="G33" s="155"/>
      <c r="H33" s="37">
        <v>10</v>
      </c>
      <c r="I33" s="37"/>
      <c r="J33" s="37">
        <v>8</v>
      </c>
      <c r="K33" s="78">
        <f t="shared" si="1"/>
        <v>80</v>
      </c>
      <c r="L33" s="43">
        <v>5430</v>
      </c>
      <c r="M33" s="85"/>
      <c r="N33" s="85">
        <v>5430</v>
      </c>
      <c r="O33" s="54">
        <f t="shared" si="2"/>
        <v>100</v>
      </c>
      <c r="P33" s="143"/>
      <c r="Q33" s="37"/>
      <c r="R33" s="37"/>
      <c r="S33" s="47"/>
      <c r="T33" s="47"/>
      <c r="U33" s="47"/>
      <c r="V33" s="37"/>
      <c r="W33" s="68"/>
    </row>
    <row r="34" spans="1:23" ht="27" customHeight="1">
      <c r="A34" s="162"/>
      <c r="B34" s="165" t="s">
        <v>13</v>
      </c>
      <c r="C34" s="151" t="s">
        <v>14</v>
      </c>
      <c r="D34" s="79" t="s">
        <v>20</v>
      </c>
      <c r="E34" s="91" t="s">
        <v>64</v>
      </c>
      <c r="F34" s="17"/>
      <c r="G34" s="151" t="s">
        <v>15</v>
      </c>
      <c r="H34" s="80">
        <v>4</v>
      </c>
      <c r="I34" s="17">
        <v>1</v>
      </c>
      <c r="J34" s="17">
        <v>4</v>
      </c>
      <c r="K34" s="81">
        <f t="shared" si="1"/>
        <v>100</v>
      </c>
      <c r="L34" s="36">
        <v>354478.28571999999</v>
      </c>
      <c r="M34" s="86">
        <v>62230.285719999985</v>
      </c>
      <c r="N34" s="36">
        <v>354478.28571999999</v>
      </c>
      <c r="O34" s="55">
        <f t="shared" si="2"/>
        <v>100</v>
      </c>
      <c r="P34" s="138">
        <v>11</v>
      </c>
      <c r="Q34" s="17">
        <v>25</v>
      </c>
      <c r="R34" s="17">
        <v>10</v>
      </c>
      <c r="S34" s="18"/>
      <c r="T34" s="18"/>
      <c r="U34" s="18"/>
      <c r="V34" s="17" t="s">
        <v>22</v>
      </c>
      <c r="W34" s="148" t="s">
        <v>50</v>
      </c>
    </row>
    <row r="35" spans="1:23" ht="26.25" customHeight="1">
      <c r="A35" s="162"/>
      <c r="B35" s="166"/>
      <c r="C35" s="151"/>
      <c r="D35" s="74" t="s">
        <v>19</v>
      </c>
      <c r="E35" s="89"/>
      <c r="F35" s="15"/>
      <c r="G35" s="151"/>
      <c r="H35" s="15">
        <v>3</v>
      </c>
      <c r="I35" s="15"/>
      <c r="J35" s="15">
        <v>3</v>
      </c>
      <c r="K35" s="81">
        <f t="shared" si="1"/>
        <v>100</v>
      </c>
      <c r="L35" s="32">
        <v>265858.71428999997</v>
      </c>
      <c r="M35" s="87">
        <v>130858.71428999997</v>
      </c>
      <c r="N35" s="32">
        <v>265858.71428999997</v>
      </c>
      <c r="O35" s="50">
        <f>N35*100/L35</f>
        <v>100</v>
      </c>
      <c r="P35" s="139"/>
      <c r="Q35" s="15"/>
      <c r="R35" s="15"/>
      <c r="S35" s="16"/>
      <c r="T35" s="16"/>
      <c r="U35" s="16"/>
      <c r="V35" s="15"/>
      <c r="W35" s="149"/>
    </row>
    <row r="36" spans="1:23" ht="23.25" customHeight="1" thickBot="1">
      <c r="A36" s="163"/>
      <c r="B36" s="170"/>
      <c r="C36" s="152"/>
      <c r="D36" s="42"/>
      <c r="E36" s="41"/>
      <c r="F36" s="42"/>
      <c r="G36" s="152"/>
      <c r="H36" s="42"/>
      <c r="I36" s="42"/>
      <c r="J36" s="42"/>
      <c r="K36" s="72"/>
      <c r="L36" s="69"/>
      <c r="M36" s="70"/>
      <c r="N36" s="71"/>
      <c r="O36" s="51"/>
      <c r="P36" s="140"/>
      <c r="Q36" s="41"/>
      <c r="R36" s="41"/>
      <c r="S36" s="41"/>
      <c r="T36" s="41"/>
      <c r="U36" s="41"/>
      <c r="V36" s="42"/>
      <c r="W36" s="150"/>
    </row>
    <row r="37" spans="1:23">
      <c r="J37" s="10"/>
      <c r="K37" s="12"/>
      <c r="M37" s="48"/>
    </row>
    <row r="38" spans="1:23" ht="22.5" customHeight="1" thickBot="1">
      <c r="L38" s="44">
        <f>SUM(L18:L37)</f>
        <v>4077868.0000099996</v>
      </c>
      <c r="M38" s="44">
        <f>SUM(M18:M37)</f>
        <v>458559.00000999996</v>
      </c>
      <c r="N38" s="44">
        <f>SUM(N18:N37)</f>
        <v>2882331.0000100001</v>
      </c>
      <c r="O38" s="88"/>
    </row>
    <row r="40" spans="1:23">
      <c r="M40" s="133"/>
      <c r="N40" s="128"/>
      <c r="O40" s="128"/>
    </row>
    <row r="41" spans="1:23">
      <c r="C41" s="123"/>
      <c r="D41" s="123"/>
      <c r="E41" s="124"/>
      <c r="F41" s="125"/>
      <c r="G41" s="126"/>
      <c r="M41" s="135"/>
      <c r="N41" s="134"/>
    </row>
    <row r="42" spans="1:23">
      <c r="D42" s="123"/>
      <c r="E42" s="124"/>
      <c r="L42" s="93"/>
      <c r="N42" s="93"/>
    </row>
    <row r="43" spans="1:23">
      <c r="D43" s="123"/>
      <c r="E43" s="124"/>
      <c r="L43" s="93"/>
      <c r="M43" s="122"/>
      <c r="N43" s="93"/>
    </row>
    <row r="46" spans="1:23">
      <c r="L46" s="122"/>
    </row>
  </sheetData>
  <dataConsolidate function="count">
    <dataRefs count="1">
      <dataRef ref="B10" sheet="AGOSTO"/>
    </dataRefs>
  </dataConsolidate>
  <mergeCells count="36">
    <mergeCell ref="A2:W2"/>
    <mergeCell ref="A3:W3"/>
    <mergeCell ref="A5:W5"/>
    <mergeCell ref="W15:W16"/>
    <mergeCell ref="A13:B13"/>
    <mergeCell ref="B15:B16"/>
    <mergeCell ref="Q15:R15"/>
    <mergeCell ref="L15:P15"/>
    <mergeCell ref="A4:W4"/>
    <mergeCell ref="C7:I7"/>
    <mergeCell ref="A9:B9"/>
    <mergeCell ref="C9:I9"/>
    <mergeCell ref="C11:I11"/>
    <mergeCell ref="S15:V15"/>
    <mergeCell ref="A11:B11"/>
    <mergeCell ref="C13:I13"/>
    <mergeCell ref="C15:E15"/>
    <mergeCell ref="A7:B7"/>
    <mergeCell ref="H15:K15"/>
    <mergeCell ref="F15:G15"/>
    <mergeCell ref="A15:A16"/>
    <mergeCell ref="A18:A36"/>
    <mergeCell ref="B18:B25"/>
    <mergeCell ref="B26:B33"/>
    <mergeCell ref="B34:B36"/>
    <mergeCell ref="C18:C25"/>
    <mergeCell ref="C26:C33"/>
    <mergeCell ref="P18:P25"/>
    <mergeCell ref="P26:P33"/>
    <mergeCell ref="P34:P36"/>
    <mergeCell ref="W18:W25"/>
    <mergeCell ref="W34:W36"/>
    <mergeCell ref="C34:C36"/>
    <mergeCell ref="G18:G25"/>
    <mergeCell ref="G26:G33"/>
    <mergeCell ref="G34:G36"/>
  </mergeCells>
  <phoneticPr fontId="6" type="noConversion"/>
  <printOptions horizontalCentered="1" verticalCentered="1"/>
  <pageMargins left="0.25" right="0.25" top="0.75" bottom="0.75" header="0.3" footer="0.3"/>
  <pageSetup scale="3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AGOSTO!Títulos_a_imprimir</vt:lpstr>
    </vt:vector>
  </TitlesOfParts>
  <Manager>Lic. Aarón Velásquez</Manager>
  <Company>MAGA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Físico y Financiero</dc:title>
  <dc:subject>Mes de Junio</dc:subject>
  <dc:creator>UGD</dc:creator>
  <cp:keywords>IFFMAYO/2003</cp:keywords>
  <cp:lastModifiedBy>INFORMATICA</cp:lastModifiedBy>
  <cp:lastPrinted>2013-09-27T21:07:50Z</cp:lastPrinted>
  <dcterms:created xsi:type="dcterms:W3CDTF">2003-03-05T22:22:26Z</dcterms:created>
  <dcterms:modified xsi:type="dcterms:W3CDTF">2013-09-30T13:51:26Z</dcterms:modified>
  <cp:category>Informe Mensual</cp:category>
</cp:coreProperties>
</file>