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80" yWindow="45" windowWidth="9180" windowHeight="8190" tabRatio="602"/>
  </bookViews>
  <sheets>
    <sheet name="FONADES Abr." sheetId="12" r:id="rId1"/>
    <sheet name="Hoja1" sheetId="13" r:id="rId2"/>
  </sheets>
  <definedNames>
    <definedName name="_xlnm._FilterDatabase" localSheetId="0" hidden="1">'FONADES Abr.'!$A$19:$AI$369</definedName>
    <definedName name="_xlnm._FilterDatabase" localSheetId="1" hidden="1">Hoja1!$A$1:$M$351</definedName>
    <definedName name="_xlnm.Print_Titles" localSheetId="0">'FONADES Abr.'!$1:$19</definedName>
  </definedNames>
  <calcPr calcId="145621"/>
</workbook>
</file>

<file path=xl/calcChain.xml><?xml version="1.0" encoding="utf-8"?>
<calcChain xmlns="http://schemas.openxmlformats.org/spreadsheetml/2006/main">
  <c r="P21" i="12" l="1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96" i="12"/>
  <c r="Z97" i="12"/>
  <c r="Z98" i="12"/>
  <c r="Z99" i="12"/>
  <c r="Z100" i="12"/>
  <c r="Z101" i="12"/>
  <c r="Z102" i="12"/>
  <c r="Z103" i="12"/>
  <c r="Z104" i="12"/>
  <c r="Z105" i="12"/>
  <c r="Z106" i="12"/>
  <c r="Z107" i="12"/>
  <c r="Z108" i="12"/>
  <c r="Z109" i="12"/>
  <c r="Z110" i="12"/>
  <c r="Z111" i="12"/>
  <c r="Z112" i="12"/>
  <c r="Z113" i="12"/>
  <c r="Z114" i="12"/>
  <c r="Z115" i="12"/>
  <c r="Z116" i="12"/>
  <c r="Z117" i="12"/>
  <c r="Z118" i="12"/>
  <c r="Z119" i="12"/>
  <c r="Z120" i="12"/>
  <c r="Z121" i="12"/>
  <c r="Z122" i="12"/>
  <c r="Z123" i="12"/>
  <c r="Z124" i="12"/>
  <c r="Z125" i="12"/>
  <c r="Z126" i="12"/>
  <c r="Z127" i="12"/>
  <c r="Z128" i="12"/>
  <c r="Z129" i="12"/>
  <c r="Z130" i="12"/>
  <c r="Z131" i="12"/>
  <c r="Z132" i="12"/>
  <c r="Z133" i="12"/>
  <c r="Z134" i="12"/>
  <c r="Z135" i="12"/>
  <c r="Z136" i="12"/>
  <c r="Z137" i="12"/>
  <c r="Z138" i="12"/>
  <c r="Z139" i="12"/>
  <c r="Z140" i="12"/>
  <c r="Z141" i="12"/>
  <c r="Z142" i="12"/>
  <c r="Z143" i="12"/>
  <c r="Z144" i="12"/>
  <c r="Z145" i="12"/>
  <c r="Z146" i="12"/>
  <c r="Z147" i="12"/>
  <c r="Z148" i="12"/>
  <c r="Z149" i="12"/>
  <c r="Z150" i="12"/>
  <c r="Z151" i="12"/>
  <c r="Z152" i="12"/>
  <c r="Z153" i="12"/>
  <c r="Z154" i="12"/>
  <c r="Z155" i="12"/>
  <c r="Z156" i="12"/>
  <c r="Z157" i="12"/>
  <c r="Z158" i="12"/>
  <c r="Z159" i="12"/>
  <c r="Z160" i="12"/>
  <c r="Z161" i="12"/>
  <c r="Z162" i="12"/>
  <c r="Z163" i="12"/>
  <c r="Z164" i="12"/>
  <c r="Z165" i="12"/>
  <c r="Z166" i="12"/>
  <c r="Z167" i="12"/>
  <c r="Z168" i="12"/>
  <c r="Z169" i="12"/>
  <c r="Z170" i="12"/>
  <c r="Z171" i="12"/>
  <c r="Z172" i="12"/>
  <c r="Z173" i="12"/>
  <c r="Z174" i="12"/>
  <c r="Z175" i="12"/>
  <c r="Z176" i="12"/>
  <c r="Z177" i="12"/>
  <c r="Z178" i="12"/>
  <c r="Z179" i="12"/>
  <c r="Z180" i="12"/>
  <c r="Z181" i="12"/>
  <c r="Z182" i="12"/>
  <c r="Z183" i="12"/>
  <c r="Z184" i="12"/>
  <c r="Z185" i="12"/>
  <c r="Z186" i="12"/>
  <c r="Z187" i="12"/>
  <c r="Z188" i="12"/>
  <c r="Z189" i="12"/>
  <c r="Z190" i="12"/>
  <c r="Z191" i="12"/>
  <c r="Z192" i="12"/>
  <c r="Z193" i="12"/>
  <c r="Z194" i="12"/>
  <c r="Z195" i="12"/>
  <c r="Z196" i="12"/>
  <c r="Z197" i="12"/>
  <c r="Z198" i="12"/>
  <c r="Z199" i="12"/>
  <c r="Z200" i="12"/>
  <c r="Z201" i="12"/>
  <c r="Z202" i="12"/>
  <c r="Z203" i="12"/>
  <c r="Z204" i="12"/>
  <c r="Z205" i="12"/>
  <c r="Z206" i="12"/>
  <c r="Z207" i="12"/>
  <c r="Z208" i="12"/>
  <c r="Z209" i="12"/>
  <c r="Z210" i="12"/>
  <c r="Z211" i="12"/>
  <c r="Z212" i="12"/>
  <c r="Z213" i="12"/>
  <c r="Z214" i="12"/>
  <c r="Z215" i="12"/>
  <c r="Z216" i="12"/>
  <c r="Z217" i="12"/>
  <c r="Z218" i="12"/>
  <c r="Z219" i="12"/>
  <c r="Z220" i="12"/>
  <c r="Z221" i="12"/>
  <c r="Z222" i="12"/>
  <c r="Z223" i="12"/>
  <c r="Z224" i="12"/>
  <c r="Z225" i="12"/>
  <c r="Z226" i="12"/>
  <c r="Z227" i="12"/>
  <c r="Z228" i="12"/>
  <c r="Z229" i="12"/>
  <c r="Z230" i="12"/>
  <c r="Z231" i="12"/>
  <c r="Z232" i="12"/>
  <c r="Z233" i="12"/>
  <c r="Z234" i="12"/>
  <c r="Z235" i="12"/>
  <c r="Z236" i="12"/>
  <c r="Z237" i="12"/>
  <c r="Z238" i="12"/>
  <c r="Z239" i="12"/>
  <c r="Z240" i="12"/>
  <c r="Z241" i="12"/>
  <c r="Z242" i="12"/>
  <c r="Z243" i="12"/>
  <c r="Z244" i="12"/>
  <c r="Z245" i="12"/>
  <c r="Z246" i="12"/>
  <c r="Z247" i="12"/>
  <c r="Z248" i="12"/>
  <c r="Z249" i="12"/>
  <c r="Z250" i="12"/>
  <c r="Z251" i="12"/>
  <c r="Z252" i="12"/>
  <c r="Z253" i="12"/>
  <c r="Z254" i="12"/>
  <c r="Z255" i="12"/>
  <c r="Z256" i="12"/>
  <c r="Z257" i="12"/>
  <c r="Z258" i="12"/>
  <c r="Z259" i="12"/>
  <c r="Z260" i="12"/>
  <c r="Z261" i="12"/>
  <c r="Z262" i="12"/>
  <c r="Z263" i="12"/>
  <c r="Z264" i="12"/>
  <c r="Z265" i="12"/>
  <c r="Z266" i="12"/>
  <c r="Z267" i="12"/>
  <c r="Z268" i="12"/>
  <c r="Z269" i="12"/>
  <c r="Z270" i="12"/>
  <c r="Z271" i="12"/>
  <c r="Z272" i="12"/>
  <c r="Z273" i="12"/>
  <c r="Z274" i="12"/>
  <c r="Z275" i="12"/>
  <c r="Z276" i="12"/>
  <c r="Z277" i="12"/>
  <c r="Z278" i="12"/>
  <c r="Z279" i="12"/>
  <c r="Z280" i="12"/>
  <c r="Z281" i="12"/>
  <c r="Z282" i="12"/>
  <c r="Z283" i="12"/>
  <c r="Z284" i="12"/>
  <c r="Z285" i="12"/>
  <c r="Z286" i="12"/>
  <c r="Z287" i="12"/>
  <c r="Z288" i="12"/>
  <c r="Z289" i="12"/>
  <c r="Z290" i="12"/>
  <c r="Z291" i="12"/>
  <c r="Z292" i="12"/>
  <c r="Z293" i="12"/>
  <c r="Z294" i="12"/>
  <c r="Z295" i="12"/>
  <c r="Z296" i="12"/>
  <c r="Z297" i="12"/>
  <c r="Z298" i="12"/>
  <c r="Z299" i="12"/>
  <c r="Z300" i="12"/>
  <c r="Z301" i="12"/>
  <c r="Z302" i="12"/>
  <c r="Z303" i="12"/>
  <c r="Z304" i="12"/>
  <c r="Z305" i="12"/>
  <c r="Z306" i="12"/>
  <c r="Z307" i="12"/>
  <c r="Z308" i="12"/>
  <c r="Z309" i="12"/>
  <c r="Z310" i="12"/>
  <c r="Z311" i="12"/>
  <c r="Z312" i="12"/>
  <c r="Z313" i="12"/>
  <c r="Z314" i="12"/>
  <c r="Z315" i="12"/>
  <c r="Z316" i="12"/>
  <c r="Z317" i="12"/>
  <c r="Z318" i="12"/>
  <c r="Z319" i="12"/>
  <c r="Z320" i="12"/>
  <c r="Z321" i="12"/>
  <c r="Z322" i="12"/>
  <c r="Z323" i="12"/>
  <c r="Z324" i="12"/>
  <c r="Z325" i="12"/>
  <c r="Z326" i="12"/>
  <c r="Z327" i="12"/>
  <c r="Z328" i="12"/>
  <c r="Z329" i="12"/>
  <c r="Z330" i="12"/>
  <c r="Z331" i="12"/>
  <c r="Z332" i="12"/>
  <c r="Z333" i="12"/>
  <c r="Z334" i="12"/>
  <c r="Z335" i="12"/>
  <c r="Z336" i="12"/>
  <c r="Z337" i="12"/>
  <c r="Z338" i="12"/>
  <c r="Z339" i="12"/>
  <c r="Z340" i="12"/>
  <c r="Z341" i="12"/>
  <c r="Z342" i="12"/>
  <c r="Z343" i="12"/>
  <c r="Z344" i="12"/>
  <c r="Z345" i="12"/>
  <c r="Z346" i="12"/>
  <c r="Z347" i="12"/>
  <c r="Z348" i="12"/>
  <c r="Z349" i="12"/>
  <c r="Z350" i="12"/>
  <c r="Z351" i="12"/>
  <c r="Z352" i="12"/>
  <c r="Z353" i="12"/>
  <c r="Z354" i="12"/>
  <c r="Z355" i="12"/>
  <c r="Z356" i="12"/>
  <c r="Z357" i="12"/>
  <c r="Z358" i="12"/>
  <c r="Z359" i="12"/>
  <c r="Z360" i="12"/>
  <c r="Z361" i="12"/>
  <c r="Z362" i="12"/>
  <c r="Z363" i="12"/>
  <c r="Z364" i="12"/>
  <c r="Z365" i="12"/>
  <c r="Z366" i="12"/>
  <c r="Z367" i="12"/>
  <c r="Z368" i="12"/>
  <c r="Z369" i="12"/>
  <c r="Z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200" i="12"/>
  <c r="Y201" i="12"/>
  <c r="Y202" i="12"/>
  <c r="Y203" i="12"/>
  <c r="Y204" i="12"/>
  <c r="Y205" i="12"/>
  <c r="Y206" i="12"/>
  <c r="Y207" i="12"/>
  <c r="Y208" i="12"/>
  <c r="Y209" i="12"/>
  <c r="Y210" i="12"/>
  <c r="Y211" i="12"/>
  <c r="Y212" i="12"/>
  <c r="Y213" i="12"/>
  <c r="Y214" i="12"/>
  <c r="Y215" i="12"/>
  <c r="Y216" i="12"/>
  <c r="Y217" i="12"/>
  <c r="Y218" i="12"/>
  <c r="Y219" i="12"/>
  <c r="Y220" i="12"/>
  <c r="Y221" i="12"/>
  <c r="Y222" i="12"/>
  <c r="Y223" i="12"/>
  <c r="Y224" i="12"/>
  <c r="Y225" i="12"/>
  <c r="Y226" i="12"/>
  <c r="Y227" i="12"/>
  <c r="Y228" i="12"/>
  <c r="Y229" i="12"/>
  <c r="Y230" i="12"/>
  <c r="Y231" i="12"/>
  <c r="Y232" i="12"/>
  <c r="Y233" i="12"/>
  <c r="Y234" i="12"/>
  <c r="Y235" i="12"/>
  <c r="Y236" i="12"/>
  <c r="Y237" i="12"/>
  <c r="Y238" i="12"/>
  <c r="Y239" i="12"/>
  <c r="Y240" i="12"/>
  <c r="Y241" i="12"/>
  <c r="Y242" i="12"/>
  <c r="Y243" i="12"/>
  <c r="Y244" i="12"/>
  <c r="Y245" i="12"/>
  <c r="Y246" i="12"/>
  <c r="Y247" i="12"/>
  <c r="Y248" i="12"/>
  <c r="Y249" i="12"/>
  <c r="Y250" i="12"/>
  <c r="Y251" i="12"/>
  <c r="Y252" i="12"/>
  <c r="Y253" i="12"/>
  <c r="Y254" i="12"/>
  <c r="Y255" i="12"/>
  <c r="Y256" i="12"/>
  <c r="Y257" i="12"/>
  <c r="Y258" i="12"/>
  <c r="Y259" i="12"/>
  <c r="Y260" i="12"/>
  <c r="Y261" i="12"/>
  <c r="Y262" i="12"/>
  <c r="Y263" i="12"/>
  <c r="Y264" i="12"/>
  <c r="Y265" i="12"/>
  <c r="Y266" i="12"/>
  <c r="Y267" i="12"/>
  <c r="Y268" i="12"/>
  <c r="Y269" i="12"/>
  <c r="Y270" i="12"/>
  <c r="Y271" i="12"/>
  <c r="Y272" i="12"/>
  <c r="Y273" i="12"/>
  <c r="Y274" i="12"/>
  <c r="Y275" i="12"/>
  <c r="Y276" i="12"/>
  <c r="Y277" i="12"/>
  <c r="Y278" i="12"/>
  <c r="Y279" i="12"/>
  <c r="Y280" i="12"/>
  <c r="Y281" i="12"/>
  <c r="Y282" i="12"/>
  <c r="Y283" i="12"/>
  <c r="Y284" i="12"/>
  <c r="Y285" i="12"/>
  <c r="Y286" i="12"/>
  <c r="Y287" i="12"/>
  <c r="Y288" i="12"/>
  <c r="Y289" i="12"/>
  <c r="Y290" i="12"/>
  <c r="Y291" i="12"/>
  <c r="Y292" i="12"/>
  <c r="Y293" i="12"/>
  <c r="Y294" i="12"/>
  <c r="Y295" i="12"/>
  <c r="Y296" i="12"/>
  <c r="Y297" i="12"/>
  <c r="Y298" i="12"/>
  <c r="Y299" i="12"/>
  <c r="Y300" i="12"/>
  <c r="Y301" i="12"/>
  <c r="Y302" i="12"/>
  <c r="Y303" i="12"/>
  <c r="Y304" i="12"/>
  <c r="Y305" i="12"/>
  <c r="Y306" i="12"/>
  <c r="Y307" i="12"/>
  <c r="Y308" i="12"/>
  <c r="Y309" i="12"/>
  <c r="Y310" i="12"/>
  <c r="Y311" i="12"/>
  <c r="Y312" i="12"/>
  <c r="Y313" i="12"/>
  <c r="Y314" i="12"/>
  <c r="Y315" i="12"/>
  <c r="Y316" i="12"/>
  <c r="Y317" i="12"/>
  <c r="Y318" i="12"/>
  <c r="Y319" i="12"/>
  <c r="Y320" i="12"/>
  <c r="Y321" i="12"/>
  <c r="Y322" i="12"/>
  <c r="Y323" i="12"/>
  <c r="Y324" i="12"/>
  <c r="Y325" i="12"/>
  <c r="Y326" i="12"/>
  <c r="Y327" i="12"/>
  <c r="Y328" i="12"/>
  <c r="Y329" i="12"/>
  <c r="Y330" i="12"/>
  <c r="Y331" i="12"/>
  <c r="Y332" i="12"/>
  <c r="Y333" i="12"/>
  <c r="Y334" i="12"/>
  <c r="Y335" i="12"/>
  <c r="Y336" i="12"/>
  <c r="Y337" i="12"/>
  <c r="Y338" i="12"/>
  <c r="Y339" i="12"/>
  <c r="Y340" i="12"/>
  <c r="Y341" i="12"/>
  <c r="Y342" i="12"/>
  <c r="Y343" i="12"/>
  <c r="Y344" i="12"/>
  <c r="Y345" i="12"/>
  <c r="Y346" i="12"/>
  <c r="Y347" i="12"/>
  <c r="Y348" i="12"/>
  <c r="Y349" i="12"/>
  <c r="Y350" i="12"/>
  <c r="Y351" i="12"/>
  <c r="Y352" i="12"/>
  <c r="Y353" i="12"/>
  <c r="Y354" i="12"/>
  <c r="Y355" i="12"/>
  <c r="Y356" i="12"/>
  <c r="Y357" i="12"/>
  <c r="Y358" i="12"/>
  <c r="Y359" i="12"/>
  <c r="Y360" i="12"/>
  <c r="Y361" i="12"/>
  <c r="Y362" i="12"/>
  <c r="Y363" i="12"/>
  <c r="Y364" i="12"/>
  <c r="Y365" i="12"/>
  <c r="Y366" i="12"/>
  <c r="Y367" i="12"/>
  <c r="Y368" i="12"/>
  <c r="Y369" i="12"/>
  <c r="Y20" i="12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2" i="13"/>
  <c r="X21" i="12" l="1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0" i="12"/>
  <c r="X111" i="12"/>
  <c r="X112" i="12"/>
  <c r="X113" i="12"/>
  <c r="X114" i="12"/>
  <c r="X115" i="12"/>
  <c r="X116" i="12"/>
  <c r="X117" i="12"/>
  <c r="X118" i="12"/>
  <c r="X119" i="12"/>
  <c r="X120" i="12"/>
  <c r="X121" i="12"/>
  <c r="X122" i="12"/>
  <c r="X123" i="12"/>
  <c r="X124" i="12"/>
  <c r="X125" i="12"/>
  <c r="X126" i="12"/>
  <c r="X127" i="12"/>
  <c r="X128" i="12"/>
  <c r="X129" i="12"/>
  <c r="X130" i="12"/>
  <c r="X131" i="12"/>
  <c r="X132" i="12"/>
  <c r="X133" i="12"/>
  <c r="X134" i="12"/>
  <c r="X135" i="12"/>
  <c r="X136" i="12"/>
  <c r="X137" i="12"/>
  <c r="X138" i="12"/>
  <c r="X139" i="12"/>
  <c r="X140" i="12"/>
  <c r="X141" i="12"/>
  <c r="X142" i="12"/>
  <c r="X143" i="12"/>
  <c r="X144" i="12"/>
  <c r="X145" i="12"/>
  <c r="X146" i="12"/>
  <c r="X147" i="12"/>
  <c r="X148" i="12"/>
  <c r="X149" i="12"/>
  <c r="X150" i="12"/>
  <c r="X151" i="12"/>
  <c r="X152" i="12"/>
  <c r="X153" i="12"/>
  <c r="X154" i="12"/>
  <c r="X155" i="12"/>
  <c r="X156" i="12"/>
  <c r="X157" i="12"/>
  <c r="X158" i="12"/>
  <c r="X159" i="12"/>
  <c r="X160" i="12"/>
  <c r="X161" i="12"/>
  <c r="X162" i="12"/>
  <c r="X163" i="12"/>
  <c r="X164" i="12"/>
  <c r="X165" i="12"/>
  <c r="X166" i="12"/>
  <c r="X167" i="12"/>
  <c r="X168" i="12"/>
  <c r="X169" i="12"/>
  <c r="X170" i="12"/>
  <c r="X171" i="12"/>
  <c r="X172" i="12"/>
  <c r="X173" i="12"/>
  <c r="X174" i="12"/>
  <c r="X175" i="12"/>
  <c r="X176" i="12"/>
  <c r="X177" i="12"/>
  <c r="X178" i="12"/>
  <c r="X179" i="12"/>
  <c r="X180" i="12"/>
  <c r="X181" i="12"/>
  <c r="X182" i="12"/>
  <c r="X183" i="12"/>
  <c r="X184" i="12"/>
  <c r="X185" i="12"/>
  <c r="X186" i="12"/>
  <c r="X187" i="12"/>
  <c r="X188" i="12"/>
  <c r="X189" i="12"/>
  <c r="X190" i="12"/>
  <c r="X191" i="12"/>
  <c r="X192" i="12"/>
  <c r="X193" i="12"/>
  <c r="X194" i="12"/>
  <c r="X195" i="12"/>
  <c r="X196" i="12"/>
  <c r="X197" i="12"/>
  <c r="X198" i="12"/>
  <c r="X199" i="12"/>
  <c r="X200" i="12"/>
  <c r="X201" i="12"/>
  <c r="X202" i="12"/>
  <c r="X203" i="12"/>
  <c r="X204" i="12"/>
  <c r="X205" i="12"/>
  <c r="X206" i="12"/>
  <c r="X207" i="12"/>
  <c r="X208" i="12"/>
  <c r="X209" i="12"/>
  <c r="X210" i="12"/>
  <c r="X211" i="12"/>
  <c r="X212" i="12"/>
  <c r="X213" i="12"/>
  <c r="X214" i="12"/>
  <c r="X215" i="12"/>
  <c r="X216" i="12"/>
  <c r="X217" i="12"/>
  <c r="X218" i="12"/>
  <c r="X219" i="12"/>
  <c r="X220" i="12"/>
  <c r="X221" i="12"/>
  <c r="X222" i="12"/>
  <c r="X223" i="12"/>
  <c r="X224" i="12"/>
  <c r="X225" i="12"/>
  <c r="X226" i="12"/>
  <c r="X227" i="12"/>
  <c r="X228" i="12"/>
  <c r="X229" i="12"/>
  <c r="X230" i="12"/>
  <c r="X231" i="12"/>
  <c r="X232" i="12"/>
  <c r="X233" i="12"/>
  <c r="X234" i="12"/>
  <c r="X235" i="12"/>
  <c r="X236" i="12"/>
  <c r="X237" i="12"/>
  <c r="X238" i="12"/>
  <c r="X239" i="12"/>
  <c r="X240" i="12"/>
  <c r="X241" i="12"/>
  <c r="X242" i="12"/>
  <c r="X243" i="12"/>
  <c r="X244" i="12"/>
  <c r="X245" i="12"/>
  <c r="X246" i="12"/>
  <c r="X247" i="12"/>
  <c r="X248" i="12"/>
  <c r="X249" i="12"/>
  <c r="X250" i="12"/>
  <c r="X251" i="12"/>
  <c r="X252" i="12"/>
  <c r="X253" i="12"/>
  <c r="X254" i="12"/>
  <c r="X255" i="12"/>
  <c r="X256" i="12"/>
  <c r="X257" i="12"/>
  <c r="X258" i="12"/>
  <c r="X259" i="12"/>
  <c r="X260" i="12"/>
  <c r="X261" i="12"/>
  <c r="X262" i="12"/>
  <c r="X263" i="12"/>
  <c r="X264" i="12"/>
  <c r="X265" i="12"/>
  <c r="X266" i="12"/>
  <c r="X267" i="12"/>
  <c r="X268" i="12"/>
  <c r="X269" i="12"/>
  <c r="X270" i="12"/>
  <c r="X271" i="12"/>
  <c r="X272" i="12"/>
  <c r="X273" i="12"/>
  <c r="X274" i="12"/>
  <c r="X275" i="12"/>
  <c r="X276" i="12"/>
  <c r="X277" i="12"/>
  <c r="X278" i="12"/>
  <c r="X279" i="12"/>
  <c r="X280" i="12"/>
  <c r="X281" i="12"/>
  <c r="X282" i="12"/>
  <c r="X283" i="12"/>
  <c r="X284" i="12"/>
  <c r="X285" i="12"/>
  <c r="X286" i="12"/>
  <c r="X287" i="12"/>
  <c r="X288" i="12"/>
  <c r="X289" i="12"/>
  <c r="X290" i="12"/>
  <c r="X291" i="12"/>
  <c r="X292" i="12"/>
  <c r="X293" i="12"/>
  <c r="X294" i="12"/>
  <c r="X295" i="12"/>
  <c r="X296" i="12"/>
  <c r="X297" i="12"/>
  <c r="X298" i="12"/>
  <c r="X299" i="12"/>
  <c r="X300" i="12"/>
  <c r="X301" i="12"/>
  <c r="X302" i="12"/>
  <c r="X303" i="12"/>
  <c r="X304" i="12"/>
  <c r="X305" i="12"/>
  <c r="X306" i="12"/>
  <c r="X307" i="12"/>
  <c r="X308" i="12"/>
  <c r="X309" i="12"/>
  <c r="X310" i="12"/>
  <c r="X311" i="12"/>
  <c r="X312" i="12"/>
  <c r="X313" i="12"/>
  <c r="X314" i="12"/>
  <c r="X315" i="12"/>
  <c r="X316" i="12"/>
  <c r="X317" i="12"/>
  <c r="X318" i="12"/>
  <c r="X319" i="12"/>
  <c r="X320" i="12"/>
  <c r="X321" i="12"/>
  <c r="X322" i="12"/>
  <c r="X323" i="12"/>
  <c r="X324" i="12"/>
  <c r="X325" i="12"/>
  <c r="X326" i="12"/>
  <c r="X327" i="12"/>
  <c r="X328" i="12"/>
  <c r="X329" i="12"/>
  <c r="X330" i="12"/>
  <c r="X331" i="12"/>
  <c r="X332" i="12"/>
  <c r="X333" i="12"/>
  <c r="X334" i="12"/>
  <c r="X335" i="12"/>
  <c r="X336" i="12"/>
  <c r="X337" i="12"/>
  <c r="X338" i="12"/>
  <c r="X339" i="12"/>
  <c r="X340" i="12"/>
  <c r="X341" i="12"/>
  <c r="X342" i="12"/>
  <c r="X343" i="12"/>
  <c r="X344" i="12"/>
  <c r="X345" i="12"/>
  <c r="X346" i="12"/>
  <c r="X347" i="12"/>
  <c r="X348" i="12"/>
  <c r="X349" i="12"/>
  <c r="X350" i="12"/>
  <c r="X351" i="12"/>
  <c r="X352" i="12"/>
  <c r="X353" i="12"/>
  <c r="X354" i="12"/>
  <c r="X355" i="12"/>
  <c r="X356" i="12"/>
  <c r="X357" i="12"/>
  <c r="X358" i="12"/>
  <c r="X359" i="12"/>
  <c r="X360" i="12"/>
  <c r="X361" i="12"/>
  <c r="X362" i="12"/>
  <c r="X363" i="12"/>
  <c r="X364" i="12"/>
  <c r="X365" i="12"/>
  <c r="X366" i="12"/>
  <c r="X367" i="12"/>
  <c r="X368" i="12"/>
  <c r="X369" i="12"/>
  <c r="X20" i="12"/>
  <c r="V359" i="12" l="1"/>
  <c r="V360" i="12"/>
  <c r="V361" i="12"/>
  <c r="V362" i="12"/>
  <c r="V363" i="12"/>
  <c r="V364" i="12"/>
  <c r="V365" i="12"/>
  <c r="V366" i="12"/>
  <c r="V367" i="12"/>
  <c r="V368" i="12"/>
  <c r="V369" i="12"/>
  <c r="U359" i="12"/>
  <c r="U360" i="12"/>
  <c r="U361" i="12"/>
  <c r="U362" i="12"/>
  <c r="U363" i="12"/>
  <c r="U364" i="12"/>
  <c r="U365" i="12"/>
  <c r="U366" i="12"/>
  <c r="U367" i="12"/>
  <c r="U368" i="12"/>
  <c r="U369" i="12"/>
  <c r="T359" i="12"/>
  <c r="T360" i="12"/>
  <c r="T361" i="12"/>
  <c r="T362" i="12"/>
  <c r="T363" i="12"/>
  <c r="T364" i="12"/>
  <c r="T365" i="12"/>
  <c r="T366" i="12"/>
  <c r="T367" i="12"/>
  <c r="T368" i="12"/>
  <c r="T369" i="12"/>
  <c r="S359" i="12"/>
  <c r="S360" i="12"/>
  <c r="S361" i="12"/>
  <c r="S362" i="12"/>
  <c r="S363" i="12"/>
  <c r="S364" i="12"/>
  <c r="S365" i="12"/>
  <c r="S366" i="12"/>
  <c r="S367" i="12"/>
  <c r="S368" i="12"/>
  <c r="S369" i="12"/>
  <c r="R359" i="12"/>
  <c r="R360" i="12"/>
  <c r="R361" i="12"/>
  <c r="R362" i="12"/>
  <c r="R363" i="12"/>
  <c r="R364" i="12"/>
  <c r="R365" i="12"/>
  <c r="R366" i="12"/>
  <c r="R367" i="12"/>
  <c r="R368" i="12"/>
  <c r="R369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101" i="12"/>
  <c r="W102" i="12"/>
  <c r="W103" i="12"/>
  <c r="W104" i="12"/>
  <c r="W105" i="12"/>
  <c r="W106" i="12"/>
  <c r="W107" i="12"/>
  <c r="W108" i="12"/>
  <c r="W109" i="12"/>
  <c r="W110" i="12"/>
  <c r="W111" i="12"/>
  <c r="W112" i="12"/>
  <c r="W113" i="12"/>
  <c r="W114" i="12"/>
  <c r="W115" i="12"/>
  <c r="W116" i="12"/>
  <c r="W117" i="12"/>
  <c r="W118" i="12"/>
  <c r="W119" i="12"/>
  <c r="W120" i="12"/>
  <c r="W121" i="12"/>
  <c r="W122" i="12"/>
  <c r="W123" i="12"/>
  <c r="W124" i="12"/>
  <c r="W125" i="12"/>
  <c r="W126" i="12"/>
  <c r="W127" i="12"/>
  <c r="W128" i="12"/>
  <c r="W129" i="12"/>
  <c r="W130" i="12"/>
  <c r="W131" i="12"/>
  <c r="W132" i="12"/>
  <c r="W133" i="12"/>
  <c r="W134" i="12"/>
  <c r="W135" i="12"/>
  <c r="W136" i="12"/>
  <c r="W137" i="12"/>
  <c r="W138" i="12"/>
  <c r="W139" i="12"/>
  <c r="W140" i="12"/>
  <c r="W141" i="12"/>
  <c r="W142" i="12"/>
  <c r="W143" i="12"/>
  <c r="W144" i="12"/>
  <c r="W145" i="12"/>
  <c r="W146" i="12"/>
  <c r="W147" i="12"/>
  <c r="W148" i="12"/>
  <c r="W149" i="12"/>
  <c r="W150" i="12"/>
  <c r="W151" i="12"/>
  <c r="W152" i="12"/>
  <c r="W153" i="12"/>
  <c r="W154" i="12"/>
  <c r="W155" i="12"/>
  <c r="W156" i="12"/>
  <c r="W157" i="12"/>
  <c r="W158" i="12"/>
  <c r="W159" i="12"/>
  <c r="W160" i="12"/>
  <c r="W161" i="12"/>
  <c r="W162" i="12"/>
  <c r="W163" i="12"/>
  <c r="W164" i="12"/>
  <c r="W165" i="12"/>
  <c r="W166" i="12"/>
  <c r="W167" i="12"/>
  <c r="W168" i="12"/>
  <c r="W169" i="12"/>
  <c r="W170" i="12"/>
  <c r="W171" i="12"/>
  <c r="W172" i="12"/>
  <c r="W173" i="12"/>
  <c r="W174" i="12"/>
  <c r="W175" i="12"/>
  <c r="W176" i="12"/>
  <c r="W177" i="12"/>
  <c r="W178" i="12"/>
  <c r="W179" i="12"/>
  <c r="W180" i="12"/>
  <c r="W181" i="12"/>
  <c r="W182" i="12"/>
  <c r="W183" i="12"/>
  <c r="W184" i="12"/>
  <c r="W185" i="12"/>
  <c r="W186" i="12"/>
  <c r="W187" i="12"/>
  <c r="W188" i="12"/>
  <c r="W189" i="12"/>
  <c r="W190" i="12"/>
  <c r="W191" i="12"/>
  <c r="W192" i="12"/>
  <c r="W193" i="12"/>
  <c r="W194" i="12"/>
  <c r="W195" i="12"/>
  <c r="W196" i="12"/>
  <c r="W197" i="12"/>
  <c r="W198" i="12"/>
  <c r="W199" i="12"/>
  <c r="W200" i="12"/>
  <c r="W201" i="12"/>
  <c r="W202" i="12"/>
  <c r="W203" i="12"/>
  <c r="W204" i="12"/>
  <c r="W205" i="12"/>
  <c r="W206" i="12"/>
  <c r="W207" i="12"/>
  <c r="W208" i="12"/>
  <c r="W209" i="12"/>
  <c r="W210" i="12"/>
  <c r="W211" i="12"/>
  <c r="W212" i="12"/>
  <c r="W213" i="12"/>
  <c r="W214" i="12"/>
  <c r="W215" i="12"/>
  <c r="W216" i="12"/>
  <c r="W217" i="12"/>
  <c r="W218" i="12"/>
  <c r="W219" i="12"/>
  <c r="W220" i="12"/>
  <c r="W221" i="12"/>
  <c r="W222" i="12"/>
  <c r="W223" i="12"/>
  <c r="W224" i="12"/>
  <c r="W225" i="12"/>
  <c r="W226" i="12"/>
  <c r="W227" i="12"/>
  <c r="W228" i="12"/>
  <c r="W229" i="12"/>
  <c r="W230" i="12"/>
  <c r="W231" i="12"/>
  <c r="W232" i="12"/>
  <c r="W233" i="12"/>
  <c r="W234" i="12"/>
  <c r="W235" i="12"/>
  <c r="W236" i="12"/>
  <c r="W237" i="12"/>
  <c r="W238" i="12"/>
  <c r="W239" i="12"/>
  <c r="W240" i="12"/>
  <c r="W241" i="12"/>
  <c r="W242" i="12"/>
  <c r="W243" i="12"/>
  <c r="W244" i="12"/>
  <c r="W245" i="12"/>
  <c r="W246" i="12"/>
  <c r="W247" i="12"/>
  <c r="W248" i="12"/>
  <c r="W249" i="12"/>
  <c r="W250" i="12"/>
  <c r="W251" i="12"/>
  <c r="W252" i="12"/>
  <c r="W253" i="12"/>
  <c r="W254" i="12"/>
  <c r="W255" i="12"/>
  <c r="W256" i="12"/>
  <c r="W257" i="12"/>
  <c r="W258" i="12"/>
  <c r="W259" i="12"/>
  <c r="W260" i="12"/>
  <c r="W261" i="12"/>
  <c r="W262" i="12"/>
  <c r="W263" i="12"/>
  <c r="W264" i="12"/>
  <c r="W265" i="12"/>
  <c r="W266" i="12"/>
  <c r="W267" i="12"/>
  <c r="W268" i="12"/>
  <c r="W269" i="12"/>
  <c r="W270" i="12"/>
  <c r="W271" i="12"/>
  <c r="W272" i="12"/>
  <c r="W273" i="12"/>
  <c r="W274" i="12"/>
  <c r="W275" i="12"/>
  <c r="W276" i="12"/>
  <c r="W277" i="12"/>
  <c r="W278" i="12"/>
  <c r="W279" i="12"/>
  <c r="W280" i="12"/>
  <c r="W281" i="12"/>
  <c r="W282" i="12"/>
  <c r="W283" i="12"/>
  <c r="W284" i="12"/>
  <c r="W285" i="12"/>
  <c r="W286" i="12"/>
  <c r="W287" i="12"/>
  <c r="W288" i="12"/>
  <c r="W289" i="12"/>
  <c r="W290" i="12"/>
  <c r="W291" i="12"/>
  <c r="W292" i="12"/>
  <c r="W293" i="12"/>
  <c r="W294" i="12"/>
  <c r="W295" i="12"/>
  <c r="W296" i="12"/>
  <c r="W297" i="12"/>
  <c r="W298" i="12"/>
  <c r="W299" i="12"/>
  <c r="W300" i="12"/>
  <c r="W301" i="12"/>
  <c r="W302" i="12"/>
  <c r="W303" i="12"/>
  <c r="W304" i="12"/>
  <c r="W305" i="12"/>
  <c r="W306" i="12"/>
  <c r="W307" i="12"/>
  <c r="W308" i="12"/>
  <c r="W309" i="12"/>
  <c r="W310" i="12"/>
  <c r="W311" i="12"/>
  <c r="W312" i="12"/>
  <c r="W313" i="12"/>
  <c r="W314" i="12"/>
  <c r="W315" i="12"/>
  <c r="W316" i="12"/>
  <c r="W317" i="12"/>
  <c r="W318" i="12"/>
  <c r="W319" i="12"/>
  <c r="W320" i="12"/>
  <c r="W321" i="12"/>
  <c r="W322" i="12"/>
  <c r="W323" i="12"/>
  <c r="W324" i="12"/>
  <c r="W325" i="12"/>
  <c r="W326" i="12"/>
  <c r="W327" i="12"/>
  <c r="W328" i="12"/>
  <c r="W329" i="12"/>
  <c r="W330" i="12"/>
  <c r="W331" i="12"/>
  <c r="W332" i="12"/>
  <c r="W333" i="12"/>
  <c r="W334" i="12"/>
  <c r="W335" i="12"/>
  <c r="W336" i="12"/>
  <c r="W337" i="12"/>
  <c r="W338" i="12"/>
  <c r="W339" i="12"/>
  <c r="W340" i="12"/>
  <c r="W341" i="12"/>
  <c r="W342" i="12"/>
  <c r="W343" i="12"/>
  <c r="W344" i="12"/>
  <c r="W345" i="12"/>
  <c r="W346" i="12"/>
  <c r="W347" i="12"/>
  <c r="W348" i="12"/>
  <c r="W349" i="12"/>
  <c r="W350" i="12"/>
  <c r="W351" i="12"/>
  <c r="W352" i="12"/>
  <c r="W353" i="12"/>
  <c r="W354" i="12"/>
  <c r="W355" i="12"/>
  <c r="W356" i="12"/>
  <c r="W357" i="12"/>
  <c r="W358" i="12"/>
  <c r="W359" i="12"/>
  <c r="W360" i="12"/>
  <c r="W361" i="12"/>
  <c r="W362" i="12"/>
  <c r="W363" i="12"/>
  <c r="W364" i="12"/>
  <c r="W365" i="12"/>
  <c r="W366" i="12"/>
  <c r="W367" i="12"/>
  <c r="W368" i="12"/>
  <c r="W369" i="12"/>
  <c r="W20" i="12"/>
  <c r="Q360" i="12"/>
  <c r="Q361" i="12"/>
  <c r="Q362" i="12"/>
  <c r="Q363" i="12"/>
  <c r="Q364" i="12"/>
  <c r="Q365" i="12"/>
  <c r="Q366" i="12"/>
  <c r="Q367" i="12"/>
  <c r="Q368" i="12"/>
  <c r="Q369" i="12"/>
  <c r="Q359" i="12"/>
  <c r="AA359" i="12" l="1"/>
  <c r="AA369" i="12"/>
  <c r="AA367" i="12"/>
  <c r="AA365" i="12"/>
  <c r="AA363" i="12"/>
  <c r="AA361" i="12"/>
  <c r="AA368" i="12"/>
  <c r="AA366" i="12"/>
  <c r="AA364" i="12"/>
  <c r="AA362" i="12"/>
  <c r="AA360" i="12"/>
  <c r="AC369" i="12"/>
  <c r="AD369" i="12"/>
  <c r="AC367" i="12"/>
  <c r="AD367" i="12"/>
  <c r="AC365" i="12"/>
  <c r="AD365" i="12"/>
  <c r="AC363" i="12"/>
  <c r="AD363" i="12"/>
  <c r="AC361" i="12"/>
  <c r="AD361" i="12"/>
  <c r="AC359" i="12"/>
  <c r="AD359" i="12"/>
  <c r="AC368" i="12"/>
  <c r="AD368" i="12"/>
  <c r="AC366" i="12"/>
  <c r="AD366" i="12"/>
  <c r="AC364" i="12"/>
  <c r="AD364" i="12"/>
  <c r="AC362" i="12"/>
  <c r="AD362" i="12"/>
  <c r="AC360" i="12"/>
  <c r="AD360" i="12"/>
  <c r="AD21" i="12"/>
  <c r="AC22" i="12"/>
  <c r="AD23" i="12"/>
  <c r="AC24" i="12"/>
  <c r="AD25" i="12"/>
  <c r="AC26" i="12"/>
  <c r="AD27" i="12"/>
  <c r="AC28" i="12"/>
  <c r="AD29" i="12"/>
  <c r="AC30" i="12"/>
  <c r="AD31" i="12"/>
  <c r="AD33" i="12"/>
  <c r="AD35" i="12"/>
  <c r="AD37" i="12"/>
  <c r="AD39" i="12"/>
  <c r="AD41" i="12"/>
  <c r="AD43" i="12"/>
  <c r="AD45" i="12"/>
  <c r="AD47" i="12"/>
  <c r="AD49" i="12"/>
  <c r="AD51" i="12"/>
  <c r="AD53" i="12"/>
  <c r="AD55" i="12"/>
  <c r="AD57" i="12"/>
  <c r="AD59" i="12"/>
  <c r="AD61" i="12"/>
  <c r="AD63" i="12"/>
  <c r="AD65" i="12"/>
  <c r="AD67" i="12"/>
  <c r="AD69" i="12"/>
  <c r="AD71" i="12"/>
  <c r="AD73" i="12"/>
  <c r="AD75" i="12"/>
  <c r="AD77" i="12"/>
  <c r="AD79" i="12"/>
  <c r="AD81" i="12"/>
  <c r="AD83" i="12"/>
  <c r="AD85" i="12"/>
  <c r="AD87" i="12"/>
  <c r="AD89" i="12"/>
  <c r="AD91" i="12"/>
  <c r="AD93" i="12"/>
  <c r="AD95" i="12"/>
  <c r="AD97" i="12"/>
  <c r="AD99" i="12"/>
  <c r="AD101" i="12"/>
  <c r="AD103" i="12"/>
  <c r="AD105" i="12"/>
  <c r="AD107" i="12"/>
  <c r="AD109" i="12"/>
  <c r="AD111" i="12"/>
  <c r="AD113" i="12"/>
  <c r="AD115" i="12"/>
  <c r="AD117" i="12"/>
  <c r="AD119" i="12"/>
  <c r="AD121" i="12"/>
  <c r="AD123" i="12"/>
  <c r="AD125" i="12"/>
  <c r="AD127" i="12"/>
  <c r="Q159" i="12"/>
  <c r="Q160" i="12"/>
  <c r="Q161" i="12"/>
  <c r="Q162" i="12"/>
  <c r="Q163" i="12"/>
  <c r="P370" i="12"/>
  <c r="AC370" i="12" l="1"/>
  <c r="AD370" i="12"/>
  <c r="AC357" i="12"/>
  <c r="AD357" i="12"/>
  <c r="AC353" i="12"/>
  <c r="AD353" i="12"/>
  <c r="AC349" i="12"/>
  <c r="AD349" i="12"/>
  <c r="AC345" i="12"/>
  <c r="AD345" i="12"/>
  <c r="AC343" i="12"/>
  <c r="AD343" i="12"/>
  <c r="AC339" i="12"/>
  <c r="AD339" i="12"/>
  <c r="AC333" i="12"/>
  <c r="AD333" i="12"/>
  <c r="AC331" i="12"/>
  <c r="AD331" i="12"/>
  <c r="AC325" i="12"/>
  <c r="AD325" i="12"/>
  <c r="AC321" i="12"/>
  <c r="AD321" i="12"/>
  <c r="AC319" i="12"/>
  <c r="AD319" i="12"/>
  <c r="AC315" i="12"/>
  <c r="AD315" i="12"/>
  <c r="AC311" i="12"/>
  <c r="AD311" i="12"/>
  <c r="AC307" i="12"/>
  <c r="AD307" i="12"/>
  <c r="AC305" i="12"/>
  <c r="AD305" i="12"/>
  <c r="AC301" i="12"/>
  <c r="AD301" i="12"/>
  <c r="AC295" i="12"/>
  <c r="AD295" i="12"/>
  <c r="AC291" i="12"/>
  <c r="AD291" i="12"/>
  <c r="AC287" i="12"/>
  <c r="AD287" i="12"/>
  <c r="AC283" i="12"/>
  <c r="AD283" i="12"/>
  <c r="AC279" i="12"/>
  <c r="AD279" i="12"/>
  <c r="AC273" i="12"/>
  <c r="AD273" i="12"/>
  <c r="AC269" i="12"/>
  <c r="AD269" i="12"/>
  <c r="AC263" i="12"/>
  <c r="AD263" i="12"/>
  <c r="AC358" i="12"/>
  <c r="AD358" i="12"/>
  <c r="AC356" i="12"/>
  <c r="AD356" i="12"/>
  <c r="AC354" i="12"/>
  <c r="AD354" i="12"/>
  <c r="AC352" i="12"/>
  <c r="AD352" i="12"/>
  <c r="AC350" i="12"/>
  <c r="AD350" i="12"/>
  <c r="AC348" i="12"/>
  <c r="AD348" i="12"/>
  <c r="AC346" i="12"/>
  <c r="AD346" i="12"/>
  <c r="AC344" i="12"/>
  <c r="AD344" i="12"/>
  <c r="AC342" i="12"/>
  <c r="AD342" i="12"/>
  <c r="AC340" i="12"/>
  <c r="AD340" i="12"/>
  <c r="AC338" i="12"/>
  <c r="AD338" i="12"/>
  <c r="AC336" i="12"/>
  <c r="AD336" i="12"/>
  <c r="AC334" i="12"/>
  <c r="AD334" i="12"/>
  <c r="AC332" i="12"/>
  <c r="AD332" i="12"/>
  <c r="AC330" i="12"/>
  <c r="AD330" i="12"/>
  <c r="AC328" i="12"/>
  <c r="AD328" i="12"/>
  <c r="AC326" i="12"/>
  <c r="AD326" i="12"/>
  <c r="AC324" i="12"/>
  <c r="AD324" i="12"/>
  <c r="AC322" i="12"/>
  <c r="AD322" i="12"/>
  <c r="AC320" i="12"/>
  <c r="AD320" i="12"/>
  <c r="AC318" i="12"/>
  <c r="AD318" i="12"/>
  <c r="AC316" i="12"/>
  <c r="AD316" i="12"/>
  <c r="AC314" i="12"/>
  <c r="AD314" i="12"/>
  <c r="AC312" i="12"/>
  <c r="AD312" i="12"/>
  <c r="AC310" i="12"/>
  <c r="AD310" i="12"/>
  <c r="AC308" i="12"/>
  <c r="AD308" i="12"/>
  <c r="AC306" i="12"/>
  <c r="AD306" i="12"/>
  <c r="AC304" i="12"/>
  <c r="AD304" i="12"/>
  <c r="AC302" i="12"/>
  <c r="AD302" i="12"/>
  <c r="AC300" i="12"/>
  <c r="AD300" i="12"/>
  <c r="AC298" i="12"/>
  <c r="AD298" i="12"/>
  <c r="AC296" i="12"/>
  <c r="AD296" i="12"/>
  <c r="AC294" i="12"/>
  <c r="AD294" i="12"/>
  <c r="AC292" i="12"/>
  <c r="AD292" i="12"/>
  <c r="AC290" i="12"/>
  <c r="AD290" i="12"/>
  <c r="AC288" i="12"/>
  <c r="AD288" i="12"/>
  <c r="AC286" i="12"/>
  <c r="AD286" i="12"/>
  <c r="AC284" i="12"/>
  <c r="AD284" i="12"/>
  <c r="AC282" i="12"/>
  <c r="AD282" i="12"/>
  <c r="AC280" i="12"/>
  <c r="AD280" i="12"/>
  <c r="AC278" i="12"/>
  <c r="AD278" i="12"/>
  <c r="AC276" i="12"/>
  <c r="AD276" i="12"/>
  <c r="AC274" i="12"/>
  <c r="AD274" i="12"/>
  <c r="AC272" i="12"/>
  <c r="AD272" i="12"/>
  <c r="AC270" i="12"/>
  <c r="AD270" i="12"/>
  <c r="AC268" i="12"/>
  <c r="AD268" i="12"/>
  <c r="AC266" i="12"/>
  <c r="AD266" i="12"/>
  <c r="AC264" i="12"/>
  <c r="AD264" i="12"/>
  <c r="AC262" i="12"/>
  <c r="AD262" i="12"/>
  <c r="AC260" i="12"/>
  <c r="AD260" i="12"/>
  <c r="AC258" i="12"/>
  <c r="AD258" i="12"/>
  <c r="AC256" i="12"/>
  <c r="AD256" i="12"/>
  <c r="AC254" i="12"/>
  <c r="AD254" i="12"/>
  <c r="AC252" i="12"/>
  <c r="AD252" i="12"/>
  <c r="AC250" i="12"/>
  <c r="AD250" i="12"/>
  <c r="AC248" i="12"/>
  <c r="AD248" i="12"/>
  <c r="AC246" i="12"/>
  <c r="AD246" i="12"/>
  <c r="AC244" i="12"/>
  <c r="AD244" i="12"/>
  <c r="AC242" i="12"/>
  <c r="AD242" i="12"/>
  <c r="AC240" i="12"/>
  <c r="AD240" i="12"/>
  <c r="AC238" i="12"/>
  <c r="AD238" i="12"/>
  <c r="AC236" i="12"/>
  <c r="AD236" i="12"/>
  <c r="AC234" i="12"/>
  <c r="AD234" i="12"/>
  <c r="AC232" i="12"/>
  <c r="AD232" i="12"/>
  <c r="AC230" i="12"/>
  <c r="AD230" i="12"/>
  <c r="AC228" i="12"/>
  <c r="AD228" i="12"/>
  <c r="AC226" i="12"/>
  <c r="AD226" i="12"/>
  <c r="AC224" i="12"/>
  <c r="AD224" i="12"/>
  <c r="AC222" i="12"/>
  <c r="AD222" i="12"/>
  <c r="AC220" i="12"/>
  <c r="AD220" i="12"/>
  <c r="AC218" i="12"/>
  <c r="AD218" i="12"/>
  <c r="AC216" i="12"/>
  <c r="AD216" i="12"/>
  <c r="AC214" i="12"/>
  <c r="AD214" i="12"/>
  <c r="AC212" i="12"/>
  <c r="AD212" i="12"/>
  <c r="AC210" i="12"/>
  <c r="AD210" i="12"/>
  <c r="AC208" i="12"/>
  <c r="AD208" i="12"/>
  <c r="AC206" i="12"/>
  <c r="AD206" i="12"/>
  <c r="AC204" i="12"/>
  <c r="AD204" i="12"/>
  <c r="AC202" i="12"/>
  <c r="AD202" i="12"/>
  <c r="AC200" i="12"/>
  <c r="AD200" i="12"/>
  <c r="AC198" i="12"/>
  <c r="AD198" i="12"/>
  <c r="AC196" i="12"/>
  <c r="AD196" i="12"/>
  <c r="AC194" i="12"/>
  <c r="AD194" i="12"/>
  <c r="AC192" i="12"/>
  <c r="AD192" i="12"/>
  <c r="AC190" i="12"/>
  <c r="AD190" i="12"/>
  <c r="AC188" i="12"/>
  <c r="AD188" i="12"/>
  <c r="AC186" i="12"/>
  <c r="AD186" i="12"/>
  <c r="AC184" i="12"/>
  <c r="AD184" i="12"/>
  <c r="AC182" i="12"/>
  <c r="AD182" i="12"/>
  <c r="AC180" i="12"/>
  <c r="AD180" i="12"/>
  <c r="AC178" i="12"/>
  <c r="AD178" i="12"/>
  <c r="AC176" i="12"/>
  <c r="AD176" i="12"/>
  <c r="AC174" i="12"/>
  <c r="AD174" i="12"/>
  <c r="AC172" i="12"/>
  <c r="AD172" i="12"/>
  <c r="AC170" i="12"/>
  <c r="AD170" i="12"/>
  <c r="AC168" i="12"/>
  <c r="AD168" i="12"/>
  <c r="AC166" i="12"/>
  <c r="AD166" i="12"/>
  <c r="AC164" i="12"/>
  <c r="AD164" i="12"/>
  <c r="AC162" i="12"/>
  <c r="AD162" i="12"/>
  <c r="AC160" i="12"/>
  <c r="AD160" i="12"/>
  <c r="AC158" i="12"/>
  <c r="AD158" i="12"/>
  <c r="AC156" i="12"/>
  <c r="AD156" i="12"/>
  <c r="AC154" i="12"/>
  <c r="AD154" i="12"/>
  <c r="AC152" i="12"/>
  <c r="AD152" i="12"/>
  <c r="AC150" i="12"/>
  <c r="AD150" i="12"/>
  <c r="AC148" i="12"/>
  <c r="AD148" i="12"/>
  <c r="AC146" i="12"/>
  <c r="AD146" i="12"/>
  <c r="AC144" i="12"/>
  <c r="AD144" i="12"/>
  <c r="AC142" i="12"/>
  <c r="AD142" i="12"/>
  <c r="AC140" i="12"/>
  <c r="AD140" i="12"/>
  <c r="AC138" i="12"/>
  <c r="AD138" i="12"/>
  <c r="AC136" i="12"/>
  <c r="AD136" i="12"/>
  <c r="AC134" i="12"/>
  <c r="AD134" i="12"/>
  <c r="AC132" i="12"/>
  <c r="AD132" i="12"/>
  <c r="AC130" i="12"/>
  <c r="AD130" i="12"/>
  <c r="AC128" i="12"/>
  <c r="AD128" i="12"/>
  <c r="AC126" i="12"/>
  <c r="AD126" i="12"/>
  <c r="AC124" i="12"/>
  <c r="AD124" i="12"/>
  <c r="AC122" i="12"/>
  <c r="AD122" i="12"/>
  <c r="AC120" i="12"/>
  <c r="AD120" i="12"/>
  <c r="AC118" i="12"/>
  <c r="AD118" i="12"/>
  <c r="AC116" i="12"/>
  <c r="AD116" i="12"/>
  <c r="AC114" i="12"/>
  <c r="AD114" i="12"/>
  <c r="AC112" i="12"/>
  <c r="AD112" i="12"/>
  <c r="AC110" i="12"/>
  <c r="AD110" i="12"/>
  <c r="AC108" i="12"/>
  <c r="AD108" i="12"/>
  <c r="AC106" i="12"/>
  <c r="AD106" i="12"/>
  <c r="AC104" i="12"/>
  <c r="AD104" i="12"/>
  <c r="AC102" i="12"/>
  <c r="AD102" i="12"/>
  <c r="AC100" i="12"/>
  <c r="AD100" i="12"/>
  <c r="AC98" i="12"/>
  <c r="AD98" i="12"/>
  <c r="AC96" i="12"/>
  <c r="AD96" i="12"/>
  <c r="AC94" i="12"/>
  <c r="AD94" i="12"/>
  <c r="AC92" i="12"/>
  <c r="AD92" i="12"/>
  <c r="AC90" i="12"/>
  <c r="AD90" i="12"/>
  <c r="AC88" i="12"/>
  <c r="AD88" i="12"/>
  <c r="AC86" i="12"/>
  <c r="AD86" i="12"/>
  <c r="AC84" i="12"/>
  <c r="AD84" i="12"/>
  <c r="AC82" i="12"/>
  <c r="AD82" i="12"/>
  <c r="AC80" i="12"/>
  <c r="AD80" i="12"/>
  <c r="AC78" i="12"/>
  <c r="AD78" i="12"/>
  <c r="AC76" i="12"/>
  <c r="AD76" i="12"/>
  <c r="AC74" i="12"/>
  <c r="AD74" i="12"/>
  <c r="AC72" i="12"/>
  <c r="AD72" i="12"/>
  <c r="AC70" i="12"/>
  <c r="AD70" i="12"/>
  <c r="AC68" i="12"/>
  <c r="AD68" i="12"/>
  <c r="AC66" i="12"/>
  <c r="AD66" i="12"/>
  <c r="AC64" i="12"/>
  <c r="AD64" i="12"/>
  <c r="AC62" i="12"/>
  <c r="AD62" i="12"/>
  <c r="AC60" i="12"/>
  <c r="AD60" i="12"/>
  <c r="AC58" i="12"/>
  <c r="AD58" i="12"/>
  <c r="AC56" i="12"/>
  <c r="AD56" i="12"/>
  <c r="AC54" i="12"/>
  <c r="AD54" i="12"/>
  <c r="AC52" i="12"/>
  <c r="AD52" i="12"/>
  <c r="AC50" i="12"/>
  <c r="AD50" i="12"/>
  <c r="AC48" i="12"/>
  <c r="AD48" i="12"/>
  <c r="AC46" i="12"/>
  <c r="AD46" i="12"/>
  <c r="AC44" i="12"/>
  <c r="AD44" i="12"/>
  <c r="AC21" i="12"/>
  <c r="AC25" i="12"/>
  <c r="AC29" i="12"/>
  <c r="AC33" i="12"/>
  <c r="AC37" i="12"/>
  <c r="AC41" i="12"/>
  <c r="AC45" i="12"/>
  <c r="AC49" i="12"/>
  <c r="AC53" i="12"/>
  <c r="AC57" i="12"/>
  <c r="AC61" i="12"/>
  <c r="AC65" i="12"/>
  <c r="AC69" i="12"/>
  <c r="AC73" i="12"/>
  <c r="AC77" i="12"/>
  <c r="AC81" i="12"/>
  <c r="AC85" i="12"/>
  <c r="AC89" i="12"/>
  <c r="AC93" i="12"/>
  <c r="AC97" i="12"/>
  <c r="AC101" i="12"/>
  <c r="AC105" i="12"/>
  <c r="AC109" i="12"/>
  <c r="AC113" i="12"/>
  <c r="AC117" i="12"/>
  <c r="AC121" i="12"/>
  <c r="AC125" i="12"/>
  <c r="AC355" i="12"/>
  <c r="AD355" i="12"/>
  <c r="AC351" i="12"/>
  <c r="AD351" i="12"/>
  <c r="AC347" i="12"/>
  <c r="AD347" i="12"/>
  <c r="AC341" i="12"/>
  <c r="AD341" i="12"/>
  <c r="AC337" i="12"/>
  <c r="AD337" i="12"/>
  <c r="AC335" i="12"/>
  <c r="AD335" i="12"/>
  <c r="AC329" i="12"/>
  <c r="AD329" i="12"/>
  <c r="AC327" i="12"/>
  <c r="AD327" i="12"/>
  <c r="AC323" i="12"/>
  <c r="AD323" i="12"/>
  <c r="AC317" i="12"/>
  <c r="AD317" i="12"/>
  <c r="AC313" i="12"/>
  <c r="AD313" i="12"/>
  <c r="AC309" i="12"/>
  <c r="AD309" i="12"/>
  <c r="AC303" i="12"/>
  <c r="AD303" i="12"/>
  <c r="AC299" i="12"/>
  <c r="AD299" i="12"/>
  <c r="AC297" i="12"/>
  <c r="AD297" i="12"/>
  <c r="AC293" i="12"/>
  <c r="AD293" i="12"/>
  <c r="AC289" i="12"/>
  <c r="AD289" i="12"/>
  <c r="AC285" i="12"/>
  <c r="AD285" i="12"/>
  <c r="AC281" i="12"/>
  <c r="AD281" i="12"/>
  <c r="AC277" i="12"/>
  <c r="AD277" i="12"/>
  <c r="AC275" i="12"/>
  <c r="AD275" i="12"/>
  <c r="AC271" i="12"/>
  <c r="AD271" i="12"/>
  <c r="AC267" i="12"/>
  <c r="AD267" i="12"/>
  <c r="AC265" i="12"/>
  <c r="AD265" i="12"/>
  <c r="AC261" i="12"/>
  <c r="AD261" i="12"/>
  <c r="AC259" i="12"/>
  <c r="AD259" i="12"/>
  <c r="AC257" i="12"/>
  <c r="AD257" i="12"/>
  <c r="AC255" i="12"/>
  <c r="AD255" i="12"/>
  <c r="AC253" i="12"/>
  <c r="AD253" i="12"/>
  <c r="AC251" i="12"/>
  <c r="AD251" i="12"/>
  <c r="AC249" i="12"/>
  <c r="AD249" i="12"/>
  <c r="AC247" i="12"/>
  <c r="AD247" i="12"/>
  <c r="AC245" i="12"/>
  <c r="AD245" i="12"/>
  <c r="AC243" i="12"/>
  <c r="AD243" i="12"/>
  <c r="AC241" i="12"/>
  <c r="AD241" i="12"/>
  <c r="AC239" i="12"/>
  <c r="AD239" i="12"/>
  <c r="AC237" i="12"/>
  <c r="AD237" i="12"/>
  <c r="AC235" i="12"/>
  <c r="AD235" i="12"/>
  <c r="AC233" i="12"/>
  <c r="AD233" i="12"/>
  <c r="AC231" i="12"/>
  <c r="AD231" i="12"/>
  <c r="AC229" i="12"/>
  <c r="AD229" i="12"/>
  <c r="AC227" i="12"/>
  <c r="AD227" i="12"/>
  <c r="AC225" i="12"/>
  <c r="AD225" i="12"/>
  <c r="AC223" i="12"/>
  <c r="AD223" i="12"/>
  <c r="AC221" i="12"/>
  <c r="AD221" i="12"/>
  <c r="AC219" i="12"/>
  <c r="AD219" i="12"/>
  <c r="AC217" i="12"/>
  <c r="AD217" i="12"/>
  <c r="AC215" i="12"/>
  <c r="AD215" i="12"/>
  <c r="AC213" i="12"/>
  <c r="AD213" i="12"/>
  <c r="AC211" i="12"/>
  <c r="AD211" i="12"/>
  <c r="AC209" i="12"/>
  <c r="AD209" i="12"/>
  <c r="AC207" i="12"/>
  <c r="AD207" i="12"/>
  <c r="AC205" i="12"/>
  <c r="AD205" i="12"/>
  <c r="AC203" i="12"/>
  <c r="AD203" i="12"/>
  <c r="AC201" i="12"/>
  <c r="AD201" i="12"/>
  <c r="AC199" i="12"/>
  <c r="AD199" i="12"/>
  <c r="AC197" i="12"/>
  <c r="AD197" i="12"/>
  <c r="AC195" i="12"/>
  <c r="AD195" i="12"/>
  <c r="AC193" i="12"/>
  <c r="AD193" i="12"/>
  <c r="AC191" i="12"/>
  <c r="AD191" i="12"/>
  <c r="AC189" i="12"/>
  <c r="AD189" i="12"/>
  <c r="AC187" i="12"/>
  <c r="AD187" i="12"/>
  <c r="AC185" i="12"/>
  <c r="AD185" i="12"/>
  <c r="AC183" i="12"/>
  <c r="AD183" i="12"/>
  <c r="AC181" i="12"/>
  <c r="AD181" i="12"/>
  <c r="AC179" i="12"/>
  <c r="AD179" i="12"/>
  <c r="AC177" i="12"/>
  <c r="AD177" i="12"/>
  <c r="AC175" i="12"/>
  <c r="AD175" i="12"/>
  <c r="AC173" i="12"/>
  <c r="AD173" i="12"/>
  <c r="AC171" i="12"/>
  <c r="AD171" i="12"/>
  <c r="AC169" i="12"/>
  <c r="AD169" i="12"/>
  <c r="AC167" i="12"/>
  <c r="AD167" i="12"/>
  <c r="AC165" i="12"/>
  <c r="AD165" i="12"/>
  <c r="AC163" i="12"/>
  <c r="AD163" i="12"/>
  <c r="AC161" i="12"/>
  <c r="AD161" i="12"/>
  <c r="AC159" i="12"/>
  <c r="AD159" i="12"/>
  <c r="AC157" i="12"/>
  <c r="AD157" i="12"/>
  <c r="AC155" i="12"/>
  <c r="AD155" i="12"/>
  <c r="AC153" i="12"/>
  <c r="AD153" i="12"/>
  <c r="AC151" i="12"/>
  <c r="AD151" i="12"/>
  <c r="AC149" i="12"/>
  <c r="AD149" i="12"/>
  <c r="AC147" i="12"/>
  <c r="AD147" i="12"/>
  <c r="AC145" i="12"/>
  <c r="AD145" i="12"/>
  <c r="AC143" i="12"/>
  <c r="AD143" i="12"/>
  <c r="AC141" i="12"/>
  <c r="AD141" i="12"/>
  <c r="AC139" i="12"/>
  <c r="AD139" i="12"/>
  <c r="AC137" i="12"/>
  <c r="AD137" i="12"/>
  <c r="AC135" i="12"/>
  <c r="AD135" i="12"/>
  <c r="AC133" i="12"/>
  <c r="AD133" i="12"/>
  <c r="AC131" i="12"/>
  <c r="AD131" i="12"/>
  <c r="AC129" i="12"/>
  <c r="AD129" i="12"/>
  <c r="AC23" i="12"/>
  <c r="AC27" i="12"/>
  <c r="AC31" i="12"/>
  <c r="AC35" i="12"/>
  <c r="AC39" i="12"/>
  <c r="AC43" i="12"/>
  <c r="AC47" i="12"/>
  <c r="AC51" i="12"/>
  <c r="AC55" i="12"/>
  <c r="AC59" i="12"/>
  <c r="AC63" i="12"/>
  <c r="AC67" i="12"/>
  <c r="AC71" i="12"/>
  <c r="AC75" i="12"/>
  <c r="AC79" i="12"/>
  <c r="AC83" i="12"/>
  <c r="AC87" i="12"/>
  <c r="AC91" i="12"/>
  <c r="AC95" i="12"/>
  <c r="AC99" i="12"/>
  <c r="AC103" i="12"/>
  <c r="AC107" i="12"/>
  <c r="AC111" i="12"/>
  <c r="AC115" i="12"/>
  <c r="AC119" i="12"/>
  <c r="AC123" i="12"/>
  <c r="AC127" i="12"/>
  <c r="AC42" i="12"/>
  <c r="AD42" i="12"/>
  <c r="AC40" i="12"/>
  <c r="AD40" i="12"/>
  <c r="AC38" i="12"/>
  <c r="AD38" i="12"/>
  <c r="AC36" i="12"/>
  <c r="AD36" i="12"/>
  <c r="AC34" i="12"/>
  <c r="AD34" i="12"/>
  <c r="AC32" i="12"/>
  <c r="AD32" i="12"/>
  <c r="AD22" i="12"/>
  <c r="AD24" i="12"/>
  <c r="AD26" i="12"/>
  <c r="AD28" i="12"/>
  <c r="AD3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299" i="12"/>
  <c r="V300" i="12"/>
  <c r="V301" i="12"/>
  <c r="V302" i="12"/>
  <c r="V303" i="12"/>
  <c r="V304" i="12"/>
  <c r="V305" i="12"/>
  <c r="V306" i="12"/>
  <c r="V307" i="12"/>
  <c r="V308" i="12"/>
  <c r="V309" i="12"/>
  <c r="V310" i="12"/>
  <c r="V311" i="12"/>
  <c r="V312" i="12"/>
  <c r="V313" i="12"/>
  <c r="V314" i="12"/>
  <c r="V315" i="12"/>
  <c r="V316" i="12"/>
  <c r="V317" i="12"/>
  <c r="V318" i="12"/>
  <c r="V319" i="12"/>
  <c r="V320" i="12"/>
  <c r="V321" i="12"/>
  <c r="V322" i="12"/>
  <c r="V323" i="12"/>
  <c r="V324" i="12"/>
  <c r="V325" i="12"/>
  <c r="V326" i="12"/>
  <c r="V327" i="12"/>
  <c r="V328" i="12"/>
  <c r="V329" i="12"/>
  <c r="V330" i="12"/>
  <c r="V331" i="12"/>
  <c r="V332" i="12"/>
  <c r="V333" i="12"/>
  <c r="V334" i="12"/>
  <c r="V335" i="12"/>
  <c r="V336" i="12"/>
  <c r="V337" i="12"/>
  <c r="V338" i="12"/>
  <c r="V339" i="12"/>
  <c r="V340" i="12"/>
  <c r="V341" i="12"/>
  <c r="V342" i="12"/>
  <c r="V343" i="12"/>
  <c r="V344" i="12"/>
  <c r="V345" i="12"/>
  <c r="V346" i="12"/>
  <c r="V347" i="12"/>
  <c r="V348" i="12"/>
  <c r="V349" i="12"/>
  <c r="V350" i="12"/>
  <c r="V351" i="12"/>
  <c r="V352" i="12"/>
  <c r="V353" i="12"/>
  <c r="V354" i="12"/>
  <c r="V355" i="12"/>
  <c r="V356" i="12"/>
  <c r="V357" i="12"/>
  <c r="V358" i="12"/>
  <c r="V20" i="12"/>
  <c r="Q358" i="12" l="1"/>
  <c r="Q354" i="12"/>
  <c r="Q350" i="12"/>
  <c r="Q346" i="12"/>
  <c r="Q342" i="12"/>
  <c r="Q338" i="12"/>
  <c r="Q334" i="12"/>
  <c r="Q330" i="12"/>
  <c r="Q326" i="12"/>
  <c r="AC20" i="12"/>
  <c r="AD20" i="12"/>
  <c r="Q357" i="12"/>
  <c r="Q355" i="12"/>
  <c r="Q353" i="12"/>
  <c r="Q351" i="12"/>
  <c r="Q349" i="12"/>
  <c r="Q347" i="12"/>
  <c r="Q345" i="12"/>
  <c r="Q343" i="12"/>
  <c r="Q341" i="12"/>
  <c r="Q339" i="12"/>
  <c r="Q337" i="12"/>
  <c r="Q335" i="12"/>
  <c r="Q333" i="12"/>
  <c r="Q331" i="12"/>
  <c r="Q329" i="12"/>
  <c r="Q327" i="12"/>
  <c r="Q325" i="12"/>
  <c r="Q323" i="12"/>
  <c r="Q321" i="12"/>
  <c r="Q319" i="12"/>
  <c r="Q317" i="12"/>
  <c r="Q315" i="12"/>
  <c r="Q313" i="12"/>
  <c r="Q311" i="12"/>
  <c r="Q309" i="12"/>
  <c r="Q307" i="12"/>
  <c r="Q305" i="12"/>
  <c r="Q303" i="12"/>
  <c r="Q301" i="12"/>
  <c r="Q299" i="12"/>
  <c r="Q297" i="12"/>
  <c r="Q295" i="12"/>
  <c r="Q293" i="12"/>
  <c r="Q291" i="12"/>
  <c r="Q289" i="12"/>
  <c r="Q287" i="12"/>
  <c r="Q285" i="12"/>
  <c r="Q283" i="12"/>
  <c r="Q281" i="12"/>
  <c r="Q279" i="12"/>
  <c r="Q277" i="12"/>
  <c r="Q275" i="12"/>
  <c r="Q273" i="12"/>
  <c r="Q271" i="12"/>
  <c r="Q269" i="12"/>
  <c r="Q267" i="12"/>
  <c r="Q265" i="12"/>
  <c r="Q263" i="12"/>
  <c r="Q261" i="12"/>
  <c r="Q259" i="12"/>
  <c r="Q257" i="12"/>
  <c r="Q255" i="12"/>
  <c r="Q253" i="12"/>
  <c r="Q251" i="12"/>
  <c r="Q249" i="12"/>
  <c r="Q247" i="12"/>
  <c r="Q245" i="12"/>
  <c r="Q243" i="12"/>
  <c r="Q241" i="12"/>
  <c r="Q239" i="12"/>
  <c r="Q237" i="12"/>
  <c r="Q235" i="12"/>
  <c r="Q233" i="12"/>
  <c r="Q231" i="12"/>
  <c r="Q229" i="12"/>
  <c r="Q227" i="12"/>
  <c r="Q225" i="12"/>
  <c r="Q223" i="12"/>
  <c r="Q221" i="12"/>
  <c r="Q219" i="12"/>
  <c r="Q217" i="12"/>
  <c r="Q215" i="12"/>
  <c r="Q213" i="12"/>
  <c r="Q211" i="12"/>
  <c r="Q209" i="12"/>
  <c r="Q207" i="12"/>
  <c r="Q205" i="12"/>
  <c r="Q203" i="12"/>
  <c r="Q201" i="12"/>
  <c r="Q199" i="12"/>
  <c r="Q197" i="12"/>
  <c r="Q195" i="12"/>
  <c r="Q193" i="12"/>
  <c r="Q191" i="12"/>
  <c r="Q189" i="12"/>
  <c r="Q187" i="12"/>
  <c r="Q185" i="12"/>
  <c r="Q183" i="12"/>
  <c r="Q181" i="12"/>
  <c r="Q179" i="12"/>
  <c r="Q177" i="12"/>
  <c r="Q175" i="12"/>
  <c r="Q173" i="12"/>
  <c r="Q171" i="12"/>
  <c r="Q169" i="12"/>
  <c r="Q167" i="12"/>
  <c r="Q165" i="12"/>
  <c r="Q157" i="12"/>
  <c r="Q155" i="12"/>
  <c r="Q153" i="12"/>
  <c r="Q151" i="12"/>
  <c r="Q149" i="12"/>
  <c r="Q147" i="12"/>
  <c r="Q145" i="12"/>
  <c r="Q143" i="12"/>
  <c r="Q141" i="12"/>
  <c r="Q139" i="12"/>
  <c r="Q137" i="12"/>
  <c r="Q135" i="12"/>
  <c r="Q133" i="12"/>
  <c r="Q131" i="12"/>
  <c r="Q129" i="12"/>
  <c r="Q127" i="12"/>
  <c r="Q125" i="12"/>
  <c r="Q123" i="12"/>
  <c r="Q121" i="12"/>
  <c r="Q119" i="12"/>
  <c r="Q117" i="12"/>
  <c r="Q115" i="12"/>
  <c r="Q113" i="12"/>
  <c r="Q111" i="12"/>
  <c r="Q109" i="12"/>
  <c r="Q107" i="12"/>
  <c r="Q105" i="12"/>
  <c r="Q103" i="12"/>
  <c r="Q101" i="12"/>
  <c r="Q99" i="12"/>
  <c r="Q97" i="12"/>
  <c r="Q95" i="12"/>
  <c r="Q93" i="12"/>
  <c r="Q91" i="12"/>
  <c r="Q89" i="12"/>
  <c r="Q87" i="12"/>
  <c r="Q85" i="12"/>
  <c r="Q83" i="12"/>
  <c r="Q81" i="12"/>
  <c r="Q79" i="12"/>
  <c r="Q77" i="12"/>
  <c r="Q75" i="12"/>
  <c r="Q73" i="12"/>
  <c r="Q71" i="12"/>
  <c r="Q69" i="12"/>
  <c r="Q67" i="12"/>
  <c r="Q65" i="12"/>
  <c r="Q63" i="12"/>
  <c r="Q61" i="12"/>
  <c r="Q59" i="12"/>
  <c r="Q57" i="12"/>
  <c r="Q55" i="12"/>
  <c r="Q53" i="12"/>
  <c r="Q51" i="12"/>
  <c r="Q49" i="12"/>
  <c r="Q47" i="12"/>
  <c r="Q45" i="12"/>
  <c r="Q43" i="12"/>
  <c r="Q41" i="12"/>
  <c r="Q39" i="12"/>
  <c r="Q37" i="12"/>
  <c r="Q35" i="12"/>
  <c r="Q33" i="12"/>
  <c r="Q31" i="12"/>
  <c r="Q29" i="12"/>
  <c r="Q27" i="12"/>
  <c r="Q25" i="12"/>
  <c r="Q23" i="12"/>
  <c r="Q21" i="12"/>
  <c r="Q356" i="12"/>
  <c r="Q352" i="12"/>
  <c r="Q348" i="12"/>
  <c r="Q344" i="12"/>
  <c r="Q340" i="12"/>
  <c r="Q336" i="12"/>
  <c r="Q332" i="12"/>
  <c r="Q328" i="12"/>
  <c r="Q324" i="12"/>
  <c r="Q322" i="12"/>
  <c r="Q320" i="12"/>
  <c r="Q318" i="12"/>
  <c r="Q316" i="12"/>
  <c r="Q314" i="12"/>
  <c r="Q312" i="12"/>
  <c r="Q310" i="12"/>
  <c r="Q308" i="12"/>
  <c r="Q306" i="12"/>
  <c r="Q304" i="12"/>
  <c r="Q302" i="12"/>
  <c r="Q300" i="12"/>
  <c r="Q298" i="12"/>
  <c r="Q296" i="12"/>
  <c r="Q294" i="12"/>
  <c r="Q292" i="12"/>
  <c r="Q290" i="12"/>
  <c r="Q288" i="12"/>
  <c r="Q286" i="12"/>
  <c r="Q284" i="12"/>
  <c r="Q282" i="12"/>
  <c r="Q280" i="12"/>
  <c r="Q278" i="12"/>
  <c r="Q276" i="12"/>
  <c r="Q274" i="12"/>
  <c r="Q272" i="12"/>
  <c r="Q270" i="12"/>
  <c r="Q268" i="12"/>
  <c r="Q266" i="12"/>
  <c r="Q264" i="12"/>
  <c r="Q262" i="12"/>
  <c r="Q260" i="12"/>
  <c r="Q258" i="12"/>
  <c r="Q256" i="12"/>
  <c r="Q254" i="12"/>
  <c r="Q252" i="12"/>
  <c r="Q250" i="12"/>
  <c r="Q248" i="12"/>
  <c r="Q246" i="12"/>
  <c r="Q244" i="12"/>
  <c r="Q242" i="12"/>
  <c r="Q240" i="12"/>
  <c r="Q238" i="12"/>
  <c r="Q236" i="12"/>
  <c r="Q234" i="12"/>
  <c r="Q232" i="12"/>
  <c r="Q230" i="12"/>
  <c r="Q228" i="12"/>
  <c r="Q226" i="12"/>
  <c r="Q224" i="12"/>
  <c r="Q222" i="12"/>
  <c r="Q220" i="12"/>
  <c r="Q218" i="12"/>
  <c r="Q216" i="12"/>
  <c r="Q214" i="12"/>
  <c r="Q212" i="12"/>
  <c r="Q210" i="12"/>
  <c r="Q208" i="12"/>
  <c r="Q206" i="12"/>
  <c r="Q204" i="12"/>
  <c r="Q202" i="12"/>
  <c r="Q200" i="12"/>
  <c r="Q198" i="12"/>
  <c r="Q196" i="12"/>
  <c r="Q194" i="12"/>
  <c r="Q192" i="12"/>
  <c r="Q190" i="12"/>
  <c r="Q188" i="12"/>
  <c r="Q186" i="12"/>
  <c r="Q184" i="12"/>
  <c r="Q182" i="12"/>
  <c r="Q180" i="12"/>
  <c r="Q178" i="12"/>
  <c r="Q176" i="12"/>
  <c r="Q174" i="12"/>
  <c r="Q172" i="12"/>
  <c r="Q170" i="12"/>
  <c r="Q168" i="12"/>
  <c r="Q166" i="12"/>
  <c r="Q164" i="12"/>
  <c r="Q158" i="12"/>
  <c r="Q156" i="12"/>
  <c r="Q154" i="12"/>
  <c r="Q152" i="12"/>
  <c r="Q150" i="12"/>
  <c r="Q148" i="12"/>
  <c r="Q146" i="12"/>
  <c r="Q144" i="12"/>
  <c r="Q142" i="12"/>
  <c r="Q140" i="12"/>
  <c r="Q138" i="12"/>
  <c r="Q136" i="12"/>
  <c r="Q134" i="12"/>
  <c r="Q132" i="12"/>
  <c r="Q130" i="12"/>
  <c r="Q128" i="12"/>
  <c r="Q126" i="12"/>
  <c r="Q124" i="12"/>
  <c r="Q122" i="12"/>
  <c r="Q120" i="12"/>
  <c r="Q118" i="12"/>
  <c r="Q116" i="12"/>
  <c r="Q114" i="12"/>
  <c r="Q112" i="12"/>
  <c r="Q110" i="12"/>
  <c r="Q108" i="12"/>
  <c r="Q106" i="12"/>
  <c r="Q104" i="12"/>
  <c r="Q102" i="12"/>
  <c r="Q100" i="12"/>
  <c r="Q98" i="12"/>
  <c r="Q96" i="12"/>
  <c r="Q94" i="12"/>
  <c r="Q92" i="12"/>
  <c r="Q90" i="12"/>
  <c r="Q88" i="12"/>
  <c r="Q86" i="12"/>
  <c r="Q84" i="12"/>
  <c r="Q82" i="12"/>
  <c r="Q80" i="12"/>
  <c r="Q78" i="12"/>
  <c r="Q76" i="12"/>
  <c r="Q74" i="12"/>
  <c r="Q72" i="12"/>
  <c r="Q70" i="12"/>
  <c r="Q68" i="12"/>
  <c r="Q66" i="12"/>
  <c r="Q64" i="12"/>
  <c r="Q62" i="12"/>
  <c r="Q60" i="12"/>
  <c r="Q58" i="12"/>
  <c r="Q56" i="12"/>
  <c r="Q54" i="12"/>
  <c r="Q52" i="12"/>
  <c r="Q50" i="12"/>
  <c r="Q48" i="12"/>
  <c r="Q46" i="12"/>
  <c r="Q44" i="12"/>
  <c r="Q42" i="12"/>
  <c r="Q40" i="12"/>
  <c r="Q38" i="12"/>
  <c r="Q36" i="12"/>
  <c r="Q34" i="12"/>
  <c r="Q32" i="12"/>
  <c r="Q30" i="12"/>
  <c r="Q28" i="12"/>
  <c r="Q26" i="12"/>
  <c r="Q24" i="12"/>
  <c r="Q22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U202" i="12"/>
  <c r="U203" i="12"/>
  <c r="U204" i="12"/>
  <c r="U205" i="12"/>
  <c r="U206" i="12"/>
  <c r="U207" i="12"/>
  <c r="U208" i="12"/>
  <c r="U209" i="12"/>
  <c r="U210" i="12"/>
  <c r="U211" i="12"/>
  <c r="U212" i="12"/>
  <c r="U213" i="12"/>
  <c r="U214" i="12"/>
  <c r="U215" i="12"/>
  <c r="U216" i="12"/>
  <c r="U217" i="12"/>
  <c r="U218" i="12"/>
  <c r="U219" i="12"/>
  <c r="U220" i="12"/>
  <c r="U221" i="12"/>
  <c r="U222" i="12"/>
  <c r="U223" i="12"/>
  <c r="U224" i="12"/>
  <c r="U225" i="12"/>
  <c r="U226" i="12"/>
  <c r="U227" i="12"/>
  <c r="U228" i="12"/>
  <c r="U229" i="12"/>
  <c r="U230" i="12"/>
  <c r="U231" i="12"/>
  <c r="U232" i="12"/>
  <c r="U233" i="12"/>
  <c r="U234" i="12"/>
  <c r="U235" i="12"/>
  <c r="U236" i="12"/>
  <c r="U237" i="12"/>
  <c r="U238" i="12"/>
  <c r="U239" i="12"/>
  <c r="U240" i="12"/>
  <c r="U241" i="12"/>
  <c r="U242" i="12"/>
  <c r="U243" i="12"/>
  <c r="U244" i="12"/>
  <c r="U245" i="12"/>
  <c r="U246" i="12"/>
  <c r="U247" i="12"/>
  <c r="U248" i="12"/>
  <c r="U249" i="12"/>
  <c r="U250" i="12"/>
  <c r="U251" i="12"/>
  <c r="U252" i="12"/>
  <c r="U253" i="12"/>
  <c r="U254" i="12"/>
  <c r="U255" i="12"/>
  <c r="U256" i="12"/>
  <c r="U257" i="12"/>
  <c r="U258" i="12"/>
  <c r="U259" i="12"/>
  <c r="U260" i="12"/>
  <c r="U261" i="12"/>
  <c r="U262" i="12"/>
  <c r="U263" i="12"/>
  <c r="U264" i="12"/>
  <c r="U265" i="12"/>
  <c r="U266" i="12"/>
  <c r="U267" i="12"/>
  <c r="U268" i="12"/>
  <c r="U269" i="12"/>
  <c r="U270" i="12"/>
  <c r="U271" i="12"/>
  <c r="U272" i="12"/>
  <c r="U273" i="12"/>
  <c r="U274" i="12"/>
  <c r="U275" i="12"/>
  <c r="U276" i="12"/>
  <c r="U277" i="12"/>
  <c r="U278" i="12"/>
  <c r="U279" i="12"/>
  <c r="U280" i="12"/>
  <c r="U281" i="12"/>
  <c r="U282" i="12"/>
  <c r="U283" i="12"/>
  <c r="U284" i="12"/>
  <c r="U285" i="12"/>
  <c r="U286" i="12"/>
  <c r="U287" i="12"/>
  <c r="U288" i="12"/>
  <c r="U289" i="12"/>
  <c r="U290" i="12"/>
  <c r="U291" i="12"/>
  <c r="U292" i="12"/>
  <c r="U293" i="12"/>
  <c r="U294" i="12"/>
  <c r="U295" i="12"/>
  <c r="U296" i="12"/>
  <c r="U297" i="12"/>
  <c r="U298" i="12"/>
  <c r="U299" i="12"/>
  <c r="U300" i="12"/>
  <c r="U301" i="12"/>
  <c r="U302" i="12"/>
  <c r="U303" i="12"/>
  <c r="U304" i="12"/>
  <c r="U305" i="12"/>
  <c r="U306" i="12"/>
  <c r="U307" i="12"/>
  <c r="U308" i="12"/>
  <c r="U309" i="12"/>
  <c r="U310" i="12"/>
  <c r="U311" i="12"/>
  <c r="U312" i="12"/>
  <c r="U313" i="12"/>
  <c r="U314" i="12"/>
  <c r="U315" i="12"/>
  <c r="U316" i="12"/>
  <c r="U317" i="12"/>
  <c r="U318" i="12"/>
  <c r="U319" i="12"/>
  <c r="U320" i="12"/>
  <c r="U321" i="12"/>
  <c r="U322" i="12"/>
  <c r="U323" i="12"/>
  <c r="U324" i="12"/>
  <c r="U325" i="12"/>
  <c r="U326" i="12"/>
  <c r="U327" i="12"/>
  <c r="U328" i="12"/>
  <c r="U329" i="12"/>
  <c r="U330" i="12"/>
  <c r="U331" i="12"/>
  <c r="U332" i="12"/>
  <c r="U333" i="12"/>
  <c r="U334" i="12"/>
  <c r="U335" i="12"/>
  <c r="U336" i="12"/>
  <c r="U337" i="12"/>
  <c r="U338" i="12"/>
  <c r="U339" i="12"/>
  <c r="U340" i="12"/>
  <c r="U341" i="12"/>
  <c r="U342" i="12"/>
  <c r="U343" i="12"/>
  <c r="U344" i="12"/>
  <c r="U345" i="12"/>
  <c r="U346" i="12"/>
  <c r="U347" i="12"/>
  <c r="U348" i="12"/>
  <c r="U349" i="12"/>
  <c r="U350" i="12"/>
  <c r="U351" i="12"/>
  <c r="U352" i="12"/>
  <c r="U353" i="12"/>
  <c r="U354" i="12"/>
  <c r="U355" i="12"/>
  <c r="U356" i="12"/>
  <c r="U357" i="12"/>
  <c r="U358" i="12"/>
  <c r="U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1" i="12"/>
  <c r="T202" i="12"/>
  <c r="T203" i="12"/>
  <c r="T204" i="12"/>
  <c r="T205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19" i="12"/>
  <c r="T220" i="12"/>
  <c r="T221" i="12"/>
  <c r="T222" i="12"/>
  <c r="T223" i="12"/>
  <c r="T224" i="12"/>
  <c r="T225" i="12"/>
  <c r="T226" i="12"/>
  <c r="T227" i="12"/>
  <c r="T228" i="12"/>
  <c r="T229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4" i="12"/>
  <c r="T245" i="12"/>
  <c r="T246" i="12"/>
  <c r="T247" i="12"/>
  <c r="T248" i="12"/>
  <c r="T249" i="12"/>
  <c r="T250" i="12"/>
  <c r="T251" i="12"/>
  <c r="T252" i="12"/>
  <c r="T253" i="12"/>
  <c r="T254" i="12"/>
  <c r="T255" i="12"/>
  <c r="T256" i="12"/>
  <c r="T257" i="12"/>
  <c r="T258" i="12"/>
  <c r="T259" i="12"/>
  <c r="T260" i="12"/>
  <c r="T261" i="12"/>
  <c r="T262" i="12"/>
  <c r="T263" i="12"/>
  <c r="T264" i="12"/>
  <c r="T265" i="12"/>
  <c r="T266" i="12"/>
  <c r="T267" i="12"/>
  <c r="T268" i="12"/>
  <c r="T269" i="12"/>
  <c r="T270" i="12"/>
  <c r="T271" i="12"/>
  <c r="T272" i="12"/>
  <c r="T273" i="12"/>
  <c r="T274" i="12"/>
  <c r="T275" i="12"/>
  <c r="T276" i="12"/>
  <c r="T277" i="12"/>
  <c r="T278" i="12"/>
  <c r="T279" i="12"/>
  <c r="T280" i="12"/>
  <c r="T281" i="12"/>
  <c r="T282" i="12"/>
  <c r="T283" i="12"/>
  <c r="T284" i="12"/>
  <c r="T285" i="12"/>
  <c r="T286" i="12"/>
  <c r="T287" i="12"/>
  <c r="T288" i="12"/>
  <c r="T289" i="12"/>
  <c r="T290" i="12"/>
  <c r="T291" i="12"/>
  <c r="T292" i="12"/>
  <c r="T293" i="12"/>
  <c r="T294" i="12"/>
  <c r="T295" i="12"/>
  <c r="T296" i="12"/>
  <c r="T297" i="12"/>
  <c r="T298" i="12"/>
  <c r="T299" i="12"/>
  <c r="T300" i="12"/>
  <c r="T301" i="12"/>
  <c r="T302" i="12"/>
  <c r="T303" i="12"/>
  <c r="T304" i="12"/>
  <c r="T305" i="12"/>
  <c r="T306" i="12"/>
  <c r="T307" i="12"/>
  <c r="T308" i="12"/>
  <c r="T309" i="12"/>
  <c r="T310" i="12"/>
  <c r="T311" i="12"/>
  <c r="T312" i="12"/>
  <c r="T313" i="12"/>
  <c r="T314" i="12"/>
  <c r="T315" i="12"/>
  <c r="T316" i="12"/>
  <c r="T317" i="12"/>
  <c r="T318" i="12"/>
  <c r="T319" i="12"/>
  <c r="T320" i="12"/>
  <c r="T321" i="12"/>
  <c r="T322" i="12"/>
  <c r="T323" i="12"/>
  <c r="T324" i="12"/>
  <c r="T325" i="12"/>
  <c r="T326" i="12"/>
  <c r="T327" i="12"/>
  <c r="T328" i="12"/>
  <c r="T329" i="12"/>
  <c r="T330" i="12"/>
  <c r="T331" i="12"/>
  <c r="T332" i="12"/>
  <c r="T333" i="12"/>
  <c r="T334" i="12"/>
  <c r="T335" i="12"/>
  <c r="T336" i="12"/>
  <c r="T337" i="12"/>
  <c r="T338" i="12"/>
  <c r="T339" i="12"/>
  <c r="T340" i="12"/>
  <c r="T341" i="12"/>
  <c r="T342" i="12"/>
  <c r="T343" i="12"/>
  <c r="T344" i="12"/>
  <c r="T345" i="12"/>
  <c r="T346" i="12"/>
  <c r="T347" i="12"/>
  <c r="T348" i="12"/>
  <c r="T349" i="12"/>
  <c r="T350" i="12"/>
  <c r="T351" i="12"/>
  <c r="T352" i="12"/>
  <c r="T353" i="12"/>
  <c r="T354" i="12"/>
  <c r="T355" i="12"/>
  <c r="T356" i="12"/>
  <c r="T357" i="12"/>
  <c r="T358" i="12"/>
  <c r="T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1" i="12"/>
  <c r="S202" i="12"/>
  <c r="S203" i="12"/>
  <c r="S204" i="12"/>
  <c r="S205" i="12"/>
  <c r="S206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4" i="12"/>
  <c r="S245" i="12"/>
  <c r="S246" i="12"/>
  <c r="S247" i="12"/>
  <c r="S248" i="12"/>
  <c r="S249" i="12"/>
  <c r="S250" i="12"/>
  <c r="S251" i="12"/>
  <c r="S252" i="12"/>
  <c r="S253" i="12"/>
  <c r="S254" i="12"/>
  <c r="S255" i="12"/>
  <c r="S256" i="12"/>
  <c r="S257" i="12"/>
  <c r="S258" i="12"/>
  <c r="S259" i="12"/>
  <c r="S260" i="12"/>
  <c r="S261" i="12"/>
  <c r="S262" i="12"/>
  <c r="S263" i="12"/>
  <c r="S264" i="12"/>
  <c r="S265" i="12"/>
  <c r="S266" i="12"/>
  <c r="S267" i="12"/>
  <c r="S268" i="12"/>
  <c r="S269" i="12"/>
  <c r="S270" i="12"/>
  <c r="S271" i="12"/>
  <c r="S272" i="12"/>
  <c r="S273" i="12"/>
  <c r="S274" i="12"/>
  <c r="S275" i="12"/>
  <c r="S276" i="12"/>
  <c r="S277" i="12"/>
  <c r="S278" i="12"/>
  <c r="S279" i="12"/>
  <c r="S280" i="12"/>
  <c r="S281" i="12"/>
  <c r="S282" i="12"/>
  <c r="S283" i="12"/>
  <c r="S284" i="12"/>
  <c r="S285" i="12"/>
  <c r="S286" i="12"/>
  <c r="S287" i="12"/>
  <c r="S288" i="12"/>
  <c r="S289" i="12"/>
  <c r="S290" i="12"/>
  <c r="S291" i="12"/>
  <c r="S292" i="12"/>
  <c r="S293" i="12"/>
  <c r="S294" i="12"/>
  <c r="S295" i="12"/>
  <c r="S296" i="12"/>
  <c r="S297" i="12"/>
  <c r="S298" i="12"/>
  <c r="S299" i="12"/>
  <c r="S300" i="12"/>
  <c r="S301" i="12"/>
  <c r="S302" i="12"/>
  <c r="S303" i="12"/>
  <c r="S304" i="12"/>
  <c r="S305" i="12"/>
  <c r="S306" i="12"/>
  <c r="S307" i="12"/>
  <c r="S308" i="12"/>
  <c r="S309" i="12"/>
  <c r="S310" i="12"/>
  <c r="S311" i="12"/>
  <c r="S312" i="12"/>
  <c r="S313" i="12"/>
  <c r="S314" i="12"/>
  <c r="S315" i="12"/>
  <c r="S316" i="12"/>
  <c r="S317" i="12"/>
  <c r="S318" i="12"/>
  <c r="S319" i="12"/>
  <c r="S320" i="12"/>
  <c r="S321" i="12"/>
  <c r="S322" i="12"/>
  <c r="S323" i="12"/>
  <c r="S324" i="12"/>
  <c r="S325" i="12"/>
  <c r="S326" i="12"/>
  <c r="S327" i="12"/>
  <c r="S328" i="12"/>
  <c r="S329" i="12"/>
  <c r="S330" i="12"/>
  <c r="S331" i="12"/>
  <c r="S332" i="12"/>
  <c r="S333" i="12"/>
  <c r="S334" i="12"/>
  <c r="S335" i="12"/>
  <c r="S336" i="12"/>
  <c r="S337" i="12"/>
  <c r="S338" i="12"/>
  <c r="S339" i="12"/>
  <c r="S340" i="12"/>
  <c r="S341" i="12"/>
  <c r="S342" i="12"/>
  <c r="S343" i="12"/>
  <c r="S344" i="12"/>
  <c r="S345" i="12"/>
  <c r="S346" i="12"/>
  <c r="S347" i="12"/>
  <c r="S348" i="12"/>
  <c r="S349" i="12"/>
  <c r="S350" i="12"/>
  <c r="S351" i="12"/>
  <c r="S352" i="12"/>
  <c r="S353" i="12"/>
  <c r="S354" i="12"/>
  <c r="S355" i="12"/>
  <c r="S356" i="12"/>
  <c r="S357" i="12"/>
  <c r="S358" i="12"/>
  <c r="S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20" i="12"/>
  <c r="Q20" i="12"/>
  <c r="AA357" i="12" l="1"/>
  <c r="AA355" i="12"/>
  <c r="AA353" i="12"/>
  <c r="AA351" i="12"/>
  <c r="AA349" i="12"/>
  <c r="AA347" i="12"/>
  <c r="AA345" i="12"/>
  <c r="AA343" i="12"/>
  <c r="AA341" i="12"/>
  <c r="AA339" i="12"/>
  <c r="AA337" i="12"/>
  <c r="AA335" i="12"/>
  <c r="AA333" i="12"/>
  <c r="AA331" i="12"/>
  <c r="AA329" i="12"/>
  <c r="AA327" i="12"/>
  <c r="AA325" i="12"/>
  <c r="AA323" i="12"/>
  <c r="AA321" i="12"/>
  <c r="AA319" i="12"/>
  <c r="AA317" i="12"/>
  <c r="AA315" i="12"/>
  <c r="AA313" i="12"/>
  <c r="AA311" i="12"/>
  <c r="AA309" i="12"/>
  <c r="AA307" i="12"/>
  <c r="AA305" i="12"/>
  <c r="AA303" i="12"/>
  <c r="AA301" i="12"/>
  <c r="AA299" i="12"/>
  <c r="AA297" i="12"/>
  <c r="AA295" i="12"/>
  <c r="AA293" i="12"/>
  <c r="AA291" i="12"/>
  <c r="AA289" i="12"/>
  <c r="AA287" i="12"/>
  <c r="AA285" i="12"/>
  <c r="AA283" i="12"/>
  <c r="AA281" i="12"/>
  <c r="AA279" i="12"/>
  <c r="AA277" i="12"/>
  <c r="AA275" i="12"/>
  <c r="AA273" i="12"/>
  <c r="AA271" i="12"/>
  <c r="AA269" i="12"/>
  <c r="AA267" i="12"/>
  <c r="AA265" i="12"/>
  <c r="AA263" i="12"/>
  <c r="AA261" i="12"/>
  <c r="AA259" i="12"/>
  <c r="AA257" i="12"/>
  <c r="AA255" i="12"/>
  <c r="AA253" i="12"/>
  <c r="AA251" i="12"/>
  <c r="AA249" i="12"/>
  <c r="AA247" i="12"/>
  <c r="AA245" i="12"/>
  <c r="AA243" i="12"/>
  <c r="AA241" i="12"/>
  <c r="AA239" i="12"/>
  <c r="AA237" i="12"/>
  <c r="AA235" i="12"/>
  <c r="AA233" i="12"/>
  <c r="AA231" i="12"/>
  <c r="AA229" i="12"/>
  <c r="AA227" i="12"/>
  <c r="AA225" i="12"/>
  <c r="AA223" i="12"/>
  <c r="AA221" i="12"/>
  <c r="AA219" i="12"/>
  <c r="AA217" i="12"/>
  <c r="AA215" i="12"/>
  <c r="AA213" i="12"/>
  <c r="AA211" i="12"/>
  <c r="AA209" i="12"/>
  <c r="AA207" i="12"/>
  <c r="AA205" i="12"/>
  <c r="AA203" i="12"/>
  <c r="AA201" i="12"/>
  <c r="AA199" i="12"/>
  <c r="AA197" i="12"/>
  <c r="AA195" i="12"/>
  <c r="AA193" i="12"/>
  <c r="AA191" i="12"/>
  <c r="AA189" i="12"/>
  <c r="AA187" i="12"/>
  <c r="AA185" i="12"/>
  <c r="AA183" i="12"/>
  <c r="AA181" i="12"/>
  <c r="AA179" i="12"/>
  <c r="AA177" i="12"/>
  <c r="AA175" i="12"/>
  <c r="AA173" i="12"/>
  <c r="AA171" i="12"/>
  <c r="AA169" i="12"/>
  <c r="AA167" i="12"/>
  <c r="AA165" i="12"/>
  <c r="AA163" i="12"/>
  <c r="AA161" i="12"/>
  <c r="AA159" i="12"/>
  <c r="AA157" i="12"/>
  <c r="AA155" i="12"/>
  <c r="AA153" i="12"/>
  <c r="AA151" i="12"/>
  <c r="AA149" i="12"/>
  <c r="AA147" i="12"/>
  <c r="AA145" i="12"/>
  <c r="AA143" i="12"/>
  <c r="AA141" i="12"/>
  <c r="AA139" i="12"/>
  <c r="AA137" i="12"/>
  <c r="AA135" i="12"/>
  <c r="AA133" i="12"/>
  <c r="AA131" i="12"/>
  <c r="AA129" i="12"/>
  <c r="AA127" i="12"/>
  <c r="AA125" i="12"/>
  <c r="AA123" i="12"/>
  <c r="AA121" i="12"/>
  <c r="AA119" i="12"/>
  <c r="AA117" i="12"/>
  <c r="AA115" i="12"/>
  <c r="AA113" i="12"/>
  <c r="AA111" i="12"/>
  <c r="AA109" i="12"/>
  <c r="AA107" i="12"/>
  <c r="AA105" i="12"/>
  <c r="AA103" i="12"/>
  <c r="AA101" i="12"/>
  <c r="AA358" i="12"/>
  <c r="AA356" i="12"/>
  <c r="AA354" i="12"/>
  <c r="AA352" i="12"/>
  <c r="AA350" i="12"/>
  <c r="AA348" i="12"/>
  <c r="AA346" i="12"/>
  <c r="AA344" i="12"/>
  <c r="AA342" i="12"/>
  <c r="AA340" i="12"/>
  <c r="AA338" i="12"/>
  <c r="AA336" i="12"/>
  <c r="AA334" i="12"/>
  <c r="AA332" i="12"/>
  <c r="AA330" i="12"/>
  <c r="AA328" i="12"/>
  <c r="AA326" i="12"/>
  <c r="AA324" i="12"/>
  <c r="AA322" i="12"/>
  <c r="AA320" i="12"/>
  <c r="AA318" i="12"/>
  <c r="AA316" i="12"/>
  <c r="AA314" i="12"/>
  <c r="AA312" i="12"/>
  <c r="AA310" i="12"/>
  <c r="AA308" i="12"/>
  <c r="AA306" i="12"/>
  <c r="AA304" i="12"/>
  <c r="AA302" i="12"/>
  <c r="AA300" i="12"/>
  <c r="AA298" i="12"/>
  <c r="AA296" i="12"/>
  <c r="AA294" i="12"/>
  <c r="AA292" i="12"/>
  <c r="AA290" i="12"/>
  <c r="AA288" i="12"/>
  <c r="AA286" i="12"/>
  <c r="AA284" i="12"/>
  <c r="AA282" i="12"/>
  <c r="AA280" i="12"/>
  <c r="AA278" i="12"/>
  <c r="AA276" i="12"/>
  <c r="AA274" i="12"/>
  <c r="AA272" i="12"/>
  <c r="AA270" i="12"/>
  <c r="AA268" i="12"/>
  <c r="AA266" i="12"/>
  <c r="AA264" i="12"/>
  <c r="AA262" i="12"/>
  <c r="AA260" i="12"/>
  <c r="AA258" i="12"/>
  <c r="AA256" i="12"/>
  <c r="AA254" i="12"/>
  <c r="AA252" i="12"/>
  <c r="AA250" i="12"/>
  <c r="AA248" i="12"/>
  <c r="AA246" i="12"/>
  <c r="AA244" i="12"/>
  <c r="AA242" i="12"/>
  <c r="AA240" i="12"/>
  <c r="AA238" i="12"/>
  <c r="AA236" i="12"/>
  <c r="AA234" i="12"/>
  <c r="AA232" i="12"/>
  <c r="AA230" i="12"/>
  <c r="AA228" i="12"/>
  <c r="AA226" i="12"/>
  <c r="AA224" i="12"/>
  <c r="AA222" i="12"/>
  <c r="AA220" i="12"/>
  <c r="AA218" i="12"/>
  <c r="AA216" i="12"/>
  <c r="AA214" i="12"/>
  <c r="AA212" i="12"/>
  <c r="AA210" i="12"/>
  <c r="AA208" i="12"/>
  <c r="AA206" i="12"/>
  <c r="AA204" i="12"/>
  <c r="AA202" i="12"/>
  <c r="AA200" i="12"/>
  <c r="AA198" i="12"/>
  <c r="AA196" i="12"/>
  <c r="AA194" i="12"/>
  <c r="AA192" i="12"/>
  <c r="AA190" i="12"/>
  <c r="AA188" i="12"/>
  <c r="AA186" i="12"/>
  <c r="AA184" i="12"/>
  <c r="AA182" i="12"/>
  <c r="AA180" i="12"/>
  <c r="AA178" i="12"/>
  <c r="AA176" i="12"/>
  <c r="AA174" i="12"/>
  <c r="AA172" i="12"/>
  <c r="AA170" i="12"/>
  <c r="AA168" i="12"/>
  <c r="AA166" i="12"/>
  <c r="AA164" i="12"/>
  <c r="AA162" i="12"/>
  <c r="AA160" i="12"/>
  <c r="AA158" i="12"/>
  <c r="AA156" i="12"/>
  <c r="AA154" i="12"/>
  <c r="AA152" i="12"/>
  <c r="AA150" i="12"/>
  <c r="AA148" i="12"/>
  <c r="AA146" i="12"/>
  <c r="AA144" i="12"/>
  <c r="AA142" i="12"/>
  <c r="AA140" i="12"/>
  <c r="AA138" i="12"/>
  <c r="AA136" i="12"/>
  <c r="AA134" i="12"/>
  <c r="AA132" i="12"/>
  <c r="AA130" i="12"/>
  <c r="AA128" i="12"/>
  <c r="AA126" i="12"/>
  <c r="AA124" i="12"/>
  <c r="AA122" i="12"/>
  <c r="AA120" i="12"/>
  <c r="AA118" i="12"/>
  <c r="AA116" i="12"/>
  <c r="AA114" i="12"/>
  <c r="AA112" i="12"/>
  <c r="AA110" i="12"/>
  <c r="AA108" i="12"/>
  <c r="AA106" i="12"/>
  <c r="AA104" i="12"/>
  <c r="AA102" i="12"/>
  <c r="AA100" i="12"/>
  <c r="AA98" i="12"/>
  <c r="AA96" i="12"/>
  <c r="AA94" i="12"/>
  <c r="AA92" i="12"/>
  <c r="AA90" i="12"/>
  <c r="AA88" i="12"/>
  <c r="AA86" i="12"/>
  <c r="AA84" i="12"/>
  <c r="AA82" i="12"/>
  <c r="AA80" i="12"/>
  <c r="AA78" i="12"/>
  <c r="AA76" i="12"/>
  <c r="AA74" i="12"/>
  <c r="AA72" i="12"/>
  <c r="AA70" i="12"/>
  <c r="AA68" i="12"/>
  <c r="AA66" i="12"/>
  <c r="AA64" i="12"/>
  <c r="AA62" i="12"/>
  <c r="AA60" i="12"/>
  <c r="AA58" i="12"/>
  <c r="AA56" i="12"/>
  <c r="AA54" i="12"/>
  <c r="AA52" i="12"/>
  <c r="AA50" i="12"/>
  <c r="AA48" i="12"/>
  <c r="AA46" i="12"/>
  <c r="AA44" i="12"/>
  <c r="AA42" i="12"/>
  <c r="AA40" i="12"/>
  <c r="AA38" i="12"/>
  <c r="AA36" i="12"/>
  <c r="AA34" i="12"/>
  <c r="AA32" i="12"/>
  <c r="AA30" i="12"/>
  <c r="AA28" i="12"/>
  <c r="AA26" i="12"/>
  <c r="AA24" i="12"/>
  <c r="AA22" i="12"/>
  <c r="AA99" i="12"/>
  <c r="AA97" i="12"/>
  <c r="AA95" i="12"/>
  <c r="AA93" i="12"/>
  <c r="AA91" i="12"/>
  <c r="AA89" i="12"/>
  <c r="AA87" i="12"/>
  <c r="AA85" i="12"/>
  <c r="AA83" i="12"/>
  <c r="AA81" i="12"/>
  <c r="AA79" i="12"/>
  <c r="AA77" i="12"/>
  <c r="AA75" i="12"/>
  <c r="AA73" i="12"/>
  <c r="AA71" i="12"/>
  <c r="AA69" i="12"/>
  <c r="AA67" i="12"/>
  <c r="AA65" i="12"/>
  <c r="AA63" i="12"/>
  <c r="AA61" i="12"/>
  <c r="AA59" i="12"/>
  <c r="AA57" i="12"/>
  <c r="AA55" i="12"/>
  <c r="AA53" i="12"/>
  <c r="AA51" i="12"/>
  <c r="AA49" i="12"/>
  <c r="AA47" i="12"/>
  <c r="AA45" i="12"/>
  <c r="AA43" i="12"/>
  <c r="AA41" i="12"/>
  <c r="AA39" i="12"/>
  <c r="AA37" i="12"/>
  <c r="AA35" i="12"/>
  <c r="AA33" i="12"/>
  <c r="AA31" i="12"/>
  <c r="AA29" i="12"/>
  <c r="AA27" i="12"/>
  <c r="AA25" i="12"/>
  <c r="AA23" i="12"/>
  <c r="AA21" i="12"/>
  <c r="AA20" i="12"/>
</calcChain>
</file>

<file path=xl/comments1.xml><?xml version="1.0" encoding="utf-8"?>
<comments xmlns="http://schemas.openxmlformats.org/spreadsheetml/2006/main">
  <authors>
    <author>Edgar Mora</author>
  </authors>
  <commentList>
    <comment ref="D276" authorId="0">
      <text>
        <r>
          <rPr>
            <b/>
            <sz val="9"/>
            <color indexed="81"/>
            <rFont val="Tahoma"/>
            <family val="2"/>
          </rPr>
          <t>Edgar Mora:</t>
        </r>
        <r>
          <rPr>
            <sz val="9"/>
            <color indexed="81"/>
            <rFont val="Tahoma"/>
            <family val="2"/>
          </rPr>
          <t xml:space="preserve">
Ojo la reserva es de 20-20-0 y aca hay que enviar solo triple 15</t>
        </r>
      </text>
    </comment>
  </commentList>
</comments>
</file>

<file path=xl/comments2.xml><?xml version="1.0" encoding="utf-8"?>
<comments xmlns="http://schemas.openxmlformats.org/spreadsheetml/2006/main">
  <authors>
    <author>Edgar Mora</author>
  </authors>
  <commentList>
    <comment ref="B258" authorId="0">
      <text>
        <r>
          <rPr>
            <b/>
            <sz val="9"/>
            <color indexed="81"/>
            <rFont val="Tahoma"/>
            <family val="2"/>
          </rPr>
          <t>Edgar Mora:</t>
        </r>
        <r>
          <rPr>
            <sz val="9"/>
            <color indexed="81"/>
            <rFont val="Tahoma"/>
            <family val="2"/>
          </rPr>
          <t xml:space="preserve">
Ojo la reserva es de 20-20-0 y aca hay que enviar solo triple 15</t>
        </r>
      </text>
    </comment>
  </commentList>
</comments>
</file>

<file path=xl/sharedStrings.xml><?xml version="1.0" encoding="utf-8"?>
<sst xmlns="http://schemas.openxmlformats.org/spreadsheetml/2006/main" count="2513" uniqueCount="412">
  <si>
    <t>MINISTERIO DE AGRICULTURA, GANADERIA Y ALIMENTACION</t>
  </si>
  <si>
    <t>(2) Responsable:</t>
  </si>
  <si>
    <t xml:space="preserve">(4) Fecha: </t>
  </si>
  <si>
    <t>(7.2)               Municipio</t>
  </si>
  <si>
    <t>(8)                                    Unidad de Medida</t>
  </si>
  <si>
    <t>(8.1)       Codigo</t>
  </si>
  <si>
    <t>(8.1)                     Descripción</t>
  </si>
  <si>
    <t>(9)                                                                                 Avance Físico</t>
  </si>
  <si>
    <t>(9.3)                          Ejecutado Acumulado</t>
  </si>
  <si>
    <t>(10)                                                                                                 Financiero</t>
  </si>
  <si>
    <t>(10.3)                    Ejecutado Acumulado</t>
  </si>
  <si>
    <t>(9.4)        % de Avance</t>
  </si>
  <si>
    <t>(10.4)                        % de Avance</t>
  </si>
  <si>
    <t>(11.1)              Hombres</t>
  </si>
  <si>
    <t>(11.2)             Mujeres</t>
  </si>
  <si>
    <t>(3) Telefono y correo electrónico:</t>
  </si>
  <si>
    <t>(9.1)                        Prog.</t>
  </si>
  <si>
    <t xml:space="preserve">  (7.1)              Depto.</t>
  </si>
  <si>
    <t>(10.1)                  Prog.</t>
  </si>
  <si>
    <t>(7) Ubicación</t>
  </si>
  <si>
    <t>(7.3)               Comunidad</t>
  </si>
  <si>
    <t>Fuente de financiamiento</t>
  </si>
  <si>
    <t>DIRECCIÓN DE PLANEAMIENTO</t>
  </si>
  <si>
    <t>DEPARTAMENTO DE SEGUIMIENTO Y EVALUACION</t>
  </si>
  <si>
    <t>(11)                                 Beneficiados</t>
  </si>
  <si>
    <t>(1) Dirección, Depatamento o Proyecto:</t>
  </si>
  <si>
    <t>Maya</t>
  </si>
  <si>
    <t>Xinca</t>
  </si>
  <si>
    <t>Garifuna</t>
  </si>
  <si>
    <t>(5)                                   Producto</t>
  </si>
  <si>
    <t>Mestiza</t>
  </si>
  <si>
    <t>(6)                                            Subproductos (Meta)</t>
  </si>
  <si>
    <t xml:space="preserve">(13)                Observaciones </t>
  </si>
  <si>
    <t>(12)                                                                       Etnia</t>
  </si>
  <si>
    <t>Productores agrícolas beneficiados con insumos agrícolas</t>
  </si>
  <si>
    <t>Aporte en Especie</t>
  </si>
  <si>
    <t>Productores en condiciones de infra y subsistencia atendidos con la entrega de fertilizantes para incrementar la producción agrícola</t>
  </si>
  <si>
    <t>Fondo Nacional de Desarrollo -FONADES-</t>
  </si>
  <si>
    <t>Gerente de Planificación Edgar Mora</t>
  </si>
  <si>
    <t xml:space="preserve">2315-6800             edgar.mora@fonades.gob.gt   </t>
  </si>
  <si>
    <t>Abril</t>
  </si>
  <si>
    <t>Mayo</t>
  </si>
  <si>
    <t>Junio</t>
  </si>
  <si>
    <t>Julio</t>
  </si>
  <si>
    <t xml:space="preserve">Mayo </t>
  </si>
  <si>
    <t>EL estado financiero fue calculado sobre los 283,509,695.22 que fue el costo del fertilizante ante el proveedor</t>
  </si>
  <si>
    <t>Mujeres Beneficiadas JULIO</t>
  </si>
  <si>
    <t>Hombres Beneficiados Julio</t>
  </si>
  <si>
    <t>Municipio</t>
  </si>
  <si>
    <t>Beneficiarios</t>
  </si>
  <si>
    <t>GUATEMALA</t>
  </si>
  <si>
    <t>SANTA CATARINA PINULA</t>
  </si>
  <si>
    <t>SAN JOSE PINULA</t>
  </si>
  <si>
    <t>SAN JOSE DEL GOLFO</t>
  </si>
  <si>
    <t>PALENCIA</t>
  </si>
  <si>
    <t>CHINAUTLA</t>
  </si>
  <si>
    <t>SAN PEDRO AYAMPUC</t>
  </si>
  <si>
    <t>MIXCO</t>
  </si>
  <si>
    <t>SAN PEDRO SACATEPEQUEZ</t>
  </si>
  <si>
    <t>SAN JUAN SACATEPEQUEZ</t>
  </si>
  <si>
    <t>SAN RAYMUNDO</t>
  </si>
  <si>
    <t>CHUARRANCHO</t>
  </si>
  <si>
    <t>FRAIJANES</t>
  </si>
  <si>
    <t>AMATITLAN</t>
  </si>
  <si>
    <t>VILLA NUEVA</t>
  </si>
  <si>
    <t>VILLA CANALES</t>
  </si>
  <si>
    <t>SAN MIGUEL PETAPA</t>
  </si>
  <si>
    <t>GUASTATOYA</t>
  </si>
  <si>
    <t>MORAZAN</t>
  </si>
  <si>
    <t>SAN AGUSTIN ACASAGUASTLAN</t>
  </si>
  <si>
    <t>SAN CRISTOBAL ACASAGUASTLAN</t>
  </si>
  <si>
    <t>EL JICARO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</si>
  <si>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</si>
  <si>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</si>
  <si>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</si>
  <si>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</si>
  <si>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</si>
  <si>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</si>
  <si>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</si>
  <si>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</si>
  <si>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SACATEPEQUEZ</t>
  </si>
  <si>
    <t>SAN BARTOLOME MILPAS ALTAS</t>
  </si>
  <si>
    <t>SAN LUCAS SACATEPEQUEZ</t>
  </si>
  <si>
    <t>SANTA LUCIA MILPAS ALTAS</t>
  </si>
  <si>
    <t>MAGDALENA MILPAS ALTAS</t>
  </si>
  <si>
    <t>SANTA MARIA DE JESUS</t>
  </si>
  <si>
    <t>CIUDAD VIEJA</t>
  </si>
  <si>
    <t>SAN MIGUEL DUEÑAS</t>
  </si>
  <si>
    <t>SAN JUAN ALOTENANGO</t>
  </si>
  <si>
    <t>SAN ANTONIO AGUAS CALIENTES</t>
  </si>
  <si>
    <t>SANTA CATARINA BARAHONA</t>
  </si>
  <si>
    <t>CHIMALTENANGO</t>
  </si>
  <si>
    <t>SAN JOSE POAQUIL</t>
  </si>
  <si>
    <t>SAN MARTIN JILOTEPEQUE</t>
  </si>
  <si>
    <t>SAN JUAN COMALAPA</t>
  </si>
  <si>
    <t>SANTA APOLONIA</t>
  </si>
  <si>
    <t>TECPAN GUATEMALA</t>
  </si>
  <si>
    <t>PATZUN</t>
  </si>
  <si>
    <t>POCHUTA</t>
  </si>
  <si>
    <t>PATZICIA</t>
  </si>
  <si>
    <t>SANTA CRUZ BALANYA</t>
  </si>
  <si>
    <t>ACATENANGO</t>
  </si>
  <si>
    <t>SAN PEDRO YEPOCAPA</t>
  </si>
  <si>
    <t>SAN ANDRES ITZAPA</t>
  </si>
  <si>
    <t>PARRAMOS</t>
  </si>
  <si>
    <t>ZARAGOZA</t>
  </si>
  <si>
    <t>EL TEJAR</t>
  </si>
  <si>
    <t>ESCUINTLA</t>
  </si>
  <si>
    <t>SANTA LUCIA COTZUMALGUAPA</t>
  </si>
  <si>
    <t>LA DEMOCRACIA</t>
  </si>
  <si>
    <t>SIQUINALA</t>
  </si>
  <si>
    <t>MASAGUA</t>
  </si>
  <si>
    <t>TIQUISATE</t>
  </si>
  <si>
    <t>LA GOMERA</t>
  </si>
  <si>
    <t>GUANAGAZAPA</t>
  </si>
  <si>
    <t>PUERTO SAN JOSE</t>
  </si>
  <si>
    <t>IZTAPA</t>
  </si>
  <si>
    <t>PALIN</t>
  </si>
  <si>
    <t>SAN VICENTE PACAYA</t>
  </si>
  <si>
    <t>NUEVA CONCEPCION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</si>
  <si>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</si>
  <si>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</si>
  <si>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</si>
  <si>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</si>
  <si>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</si>
  <si>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</si>
  <si>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</si>
  <si>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</si>
  <si>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</si>
  <si>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MARIA IXHUATAN</t>
  </si>
  <si>
    <t>GUAZACAPAN</t>
  </si>
  <si>
    <t>SANTA CRUZ NARANJO</t>
  </si>
  <si>
    <t>PUEBLO NUEVO VIÑAS</t>
  </si>
  <si>
    <t>NUEVA SANTA ROSA</t>
  </si>
  <si>
    <t>SOLOLA</t>
  </si>
  <si>
    <t>SAN JOSE CHACAYA</t>
  </si>
  <si>
    <t>SANTA MARIA VISITACION</t>
  </si>
  <si>
    <t>SANTA LUCIA UTATLAN</t>
  </si>
  <si>
    <t>NAHUALA</t>
  </si>
  <si>
    <t>SANTA CATARINA IXTAHUACAN</t>
  </si>
  <si>
    <t>SANTA CLARA LA LAGUNA</t>
  </si>
  <si>
    <t>CONCEPCION</t>
  </si>
  <si>
    <t>SAN ANDRES SEMETABAJ</t>
  </si>
  <si>
    <t>PANAJACHEL</t>
  </si>
  <si>
    <t>SANTA CATARINA PALOPO</t>
  </si>
  <si>
    <t>SAN ANTONIO PALOPO</t>
  </si>
  <si>
    <t>SAN LUCAS TOLIMAN</t>
  </si>
  <si>
    <t>SANTA CRUZ LA LAGUNA</t>
  </si>
  <si>
    <t>SAN PABLO LA LAGUNA</t>
  </si>
  <si>
    <t>SAN MARCOS LA LAGUNA</t>
  </si>
  <si>
    <t>SAN JUAN LA LAGUNA</t>
  </si>
  <si>
    <t>SAN PEDRO LA LAGUNA</t>
  </si>
  <si>
    <t>SANTIAGO ATITLAN</t>
  </si>
  <si>
    <t>NAHUALA ALDEA XEJUYUP</t>
  </si>
  <si>
    <t>SANTA CATARINA IXTAHUACAN GUIN</t>
  </si>
  <si>
    <t>SANTA CATARINA IXTAHUACAN LA C</t>
  </si>
  <si>
    <t>SANTA CRUZ LA LAGUNA EN SAN JO</t>
  </si>
  <si>
    <t>TOTONICAPAN</t>
  </si>
  <si>
    <t>SAN CRISTOBAL TOTONICAPAN</t>
  </si>
  <si>
    <t>SAN FRANCISCO EL ALTO</t>
  </si>
  <si>
    <t>SAN ANDRES XECUL</t>
  </si>
  <si>
    <t>MOMOSTENANGO</t>
  </si>
  <si>
    <t>SANTA MARIA CHIQUIMULA</t>
  </si>
  <si>
    <t>SANTA LUCIA LA REFORMA</t>
  </si>
  <si>
    <t>SAN BARTOLO</t>
  </si>
  <si>
    <t>QUETZALTENANGO</t>
  </si>
  <si>
    <t>SALCAJA</t>
  </si>
  <si>
    <t>OLINTEPEQUE</t>
  </si>
  <si>
    <t>SAN CARLOS SIJA</t>
  </si>
  <si>
    <t>SIBILIA</t>
  </si>
  <si>
    <t>CABRICAN</t>
  </si>
  <si>
    <t>CAJOLA</t>
  </si>
  <si>
    <t>SAN MIGUEL SIGUILA</t>
  </si>
  <si>
    <t>SAN JUAN OSTUNCALCO</t>
  </si>
  <si>
    <t>SAN MATEO</t>
  </si>
  <si>
    <t>CONCEPCION CHIQUIRICHAPA</t>
  </si>
  <si>
    <t>SAN MARTIN SACATEPEQUEZ</t>
  </si>
  <si>
    <t>ALMOLONGA</t>
  </si>
  <si>
    <t>CANTEL</t>
  </si>
  <si>
    <t>HUITAN</t>
  </si>
  <si>
    <t>ZUNIL</t>
  </si>
  <si>
    <t>COLOMBA</t>
  </si>
  <si>
    <t>SAN FRANCISCO LA UNION</t>
  </si>
  <si>
    <t>EL PALMAR</t>
  </si>
  <si>
    <t>COATEPEQUE</t>
  </si>
  <si>
    <t>GENOVA</t>
  </si>
  <si>
    <t>FLORES COSTA CUCA</t>
  </si>
  <si>
    <t>LA ESPERANZA</t>
  </si>
  <si>
    <t>PALESTINA DE LOS ALTOS</t>
  </si>
  <si>
    <t>GENOVA COSTA CUCA</t>
  </si>
  <si>
    <t xml:space="preserve">COLOMBA COSTA CUCA </t>
  </si>
  <si>
    <t xml:space="preserve">MONROVIA </t>
  </si>
  <si>
    <t xml:space="preserve">OSTUNCALCO </t>
  </si>
  <si>
    <t>SAN JUAN OLINTEPEQUE</t>
  </si>
  <si>
    <t>MAZATENANGO</t>
  </si>
  <si>
    <t>CUYOTENANGO</t>
  </si>
  <si>
    <t>SAN FRANCISCO ZAPOTITLAN</t>
  </si>
  <si>
    <t>SAN BERNARDINO</t>
  </si>
  <si>
    <t>SAN JOSE EL IDOLO</t>
  </si>
  <si>
    <t>SANTO DOMINGO SUCHITEPEQUEZ</t>
  </si>
  <si>
    <t>SAN LORENZO</t>
  </si>
  <si>
    <t>SAMAYAC</t>
  </si>
  <si>
    <t>SAN PABLO JOCOPILAS</t>
  </si>
  <si>
    <t>SAN ANTONIO SUCHITEPEQUEZ</t>
  </si>
  <si>
    <t>SAN MIGUEL PANAN</t>
  </si>
  <si>
    <t>SAN GABRIEL</t>
  </si>
  <si>
    <t>CHICACAO</t>
  </si>
  <si>
    <t>PATULUL</t>
  </si>
  <si>
    <t>SANTA BARBARA</t>
  </si>
  <si>
    <t>SAN JUAN BAUTISTA</t>
  </si>
  <si>
    <t>SANTO TOMAS LA UNION</t>
  </si>
  <si>
    <t>ZUNILITO</t>
  </si>
  <si>
    <t>PUEBLO NUEVO</t>
  </si>
  <si>
    <t>RIO BRAVO</t>
  </si>
  <si>
    <t>RETALHULEU</t>
  </si>
  <si>
    <t>SAN SEBASTIAN</t>
  </si>
  <si>
    <t>SANTA CRUZ MULUA</t>
  </si>
  <si>
    <t>SAN MARTIN ZAPOTITLAN</t>
  </si>
  <si>
    <t>SAN FELIPE RETALHULEU</t>
  </si>
  <si>
    <t>SAN ANDRES VILLA SECA</t>
  </si>
  <si>
    <t>CHAMPERICO</t>
  </si>
  <si>
    <t>NUEVO SAN CARLOS</t>
  </si>
  <si>
    <t>EL ASINTAL</t>
  </si>
  <si>
    <t>SAN MARCOS</t>
  </si>
  <si>
    <t>SAN ANTONIO SACATEPEQUEZ</t>
  </si>
  <si>
    <t>COMITANCILLO</t>
  </si>
  <si>
    <t>SAN MIGUEL IXTAHUACAN</t>
  </si>
  <si>
    <t>CONCEPCION TUTUAPA</t>
  </si>
  <si>
    <t>TACANA</t>
  </si>
  <si>
    <t>SIBINAL</t>
  </si>
  <si>
    <t>TAJUMULCO</t>
  </si>
  <si>
    <t>TEJUTLA</t>
  </si>
  <si>
    <t>SAN RAFAEL PIE DE LA CUESTA</t>
  </si>
  <si>
    <t>NUEVO PROGRESO</t>
  </si>
  <si>
    <t>EL TUMBADOR</t>
  </si>
  <si>
    <t>SAN JOSE EL RODEO</t>
  </si>
  <si>
    <t>MALACATAN</t>
  </si>
  <si>
    <t>CATARINA</t>
  </si>
  <si>
    <t>AYUTLA</t>
  </si>
  <si>
    <t>OCOS</t>
  </si>
  <si>
    <t>SAN PABLO</t>
  </si>
  <si>
    <t>EL QUETZAL</t>
  </si>
  <si>
    <t>LA REFORMA</t>
  </si>
  <si>
    <t>PAJAPITA</t>
  </si>
  <si>
    <t>IXCHIGUAN</t>
  </si>
  <si>
    <t>SAN JOSE OJETENAM</t>
  </si>
  <si>
    <t>SAN CRISTOBAL CUCHO</t>
  </si>
  <si>
    <t>SIPACAPA</t>
  </si>
  <si>
    <t>ESQUIPULAS PALO GORDO</t>
  </si>
  <si>
    <t>RIO BLANCO</t>
  </si>
  <si>
    <t>TAJUMULCO TIERRA CALIENTE</t>
  </si>
  <si>
    <t>CATARINA CONVOCATORIA II</t>
  </si>
  <si>
    <t>MALACATAN CONV II</t>
  </si>
  <si>
    <t>SAN RAFAEL PIE DE LA CUESTA CO</t>
  </si>
  <si>
    <t>EL RODEO CONV II</t>
  </si>
  <si>
    <t>EL TUMBADOR CONV II</t>
  </si>
  <si>
    <t>SAN PABLO CONV II</t>
  </si>
  <si>
    <t>HUEHUETENANGO</t>
  </si>
  <si>
    <t>CHIANTLA</t>
  </si>
  <si>
    <t>MALACATANCITO</t>
  </si>
  <si>
    <t>CUILCO</t>
  </si>
  <si>
    <t>NENTON</t>
  </si>
  <si>
    <t>SAN PEDRO NECTA</t>
  </si>
  <si>
    <t>JACALTENANGO</t>
  </si>
  <si>
    <t>SAN PEDRO SOLOMA</t>
  </si>
  <si>
    <t>SAN ILDEFONSO IXTAHUACAN</t>
  </si>
  <si>
    <t>LA LIBERTAD</t>
  </si>
  <si>
    <t>SAN MIGUEL ACATAN</t>
  </si>
  <si>
    <t>SAN RAFAEL LA INDEPENDENCIA</t>
  </si>
  <si>
    <t>TODOS SANTOS CUCHUMATAN</t>
  </si>
  <si>
    <t>SAN JUAN ATITAN</t>
  </si>
  <si>
    <t>SANTA EULALIA</t>
  </si>
  <si>
    <t>SAN MATEO IXTATAN</t>
  </si>
  <si>
    <t>COLOTENANGO</t>
  </si>
  <si>
    <t>SAN SEBASTIAN HUEHUETENANGO</t>
  </si>
  <si>
    <t>TECTITAN</t>
  </si>
  <si>
    <t>CONCEPCION HUISTA</t>
  </si>
  <si>
    <t>SAN JUAN IXCOY</t>
  </si>
  <si>
    <t>SAN ANTONIO HUISTA</t>
  </si>
  <si>
    <t>SAN SEBASTIAN COATAN</t>
  </si>
  <si>
    <t>SANTA CRUZ BARILLAS</t>
  </si>
  <si>
    <t>AGUACATAN</t>
  </si>
  <si>
    <t>SAN RAFAEL PETZAL</t>
  </si>
  <si>
    <t>SAN GASPAR IXCHIL</t>
  </si>
  <si>
    <t>SANTIAGO CHIMALTENANGO</t>
  </si>
  <si>
    <t>SANTA ANA HUISTA</t>
  </si>
  <si>
    <t>UNION CANTINIL</t>
  </si>
  <si>
    <t>SANTA CRUZ DEL QUICHE</t>
  </si>
  <si>
    <t>CHICHE</t>
  </si>
  <si>
    <t>CHINIQUE</t>
  </si>
  <si>
    <t>ZACUALPA</t>
  </si>
  <si>
    <t>CHAJUL</t>
  </si>
  <si>
    <t>CHICHICASTENANGO</t>
  </si>
  <si>
    <t>PATZITE</t>
  </si>
  <si>
    <t>SAN ANTONIO ILOTENANGO</t>
  </si>
  <si>
    <t>SAN PEDRO JOCOPILAS</t>
  </si>
  <si>
    <t>CUNEN</t>
  </si>
  <si>
    <t>SAN JUAN COTZAL</t>
  </si>
  <si>
    <t>JOYABAJ</t>
  </si>
  <si>
    <t>NEBAJ</t>
  </si>
  <si>
    <t>SAN ANDRES SAJCABAJA</t>
  </si>
  <si>
    <t>USPANTAN</t>
  </si>
  <si>
    <t>SACAPULAS</t>
  </si>
  <si>
    <t>SAN BARTOLOME JOCOTENANGO</t>
  </si>
  <si>
    <t>CANILLA</t>
  </si>
  <si>
    <t>CHICAMAN</t>
  </si>
  <si>
    <t>IXCAN</t>
  </si>
  <si>
    <t>PACHALUM</t>
  </si>
  <si>
    <t>SALAMA</t>
  </si>
  <si>
    <t>SAN MIGUEL CHICAJ</t>
  </si>
  <si>
    <t>RABINAL</t>
  </si>
  <si>
    <t>CUBULCO</t>
  </si>
  <si>
    <t>GRANADOS</t>
  </si>
  <si>
    <t>SANTA CRUZ EL CHOL</t>
  </si>
  <si>
    <t>SAN JERONIMO</t>
  </si>
  <si>
    <t>PURULHA</t>
  </si>
  <si>
    <t>COBAN</t>
  </si>
  <si>
    <t>SANTA CRUZ VERAPAZ</t>
  </si>
  <si>
    <t>SAN CRISTOBAL VERAPAZ</t>
  </si>
  <si>
    <t>TACTIC</t>
  </si>
  <si>
    <t>TAMAHU</t>
  </si>
  <si>
    <t>SAN MIGUEL TUCURU</t>
  </si>
  <si>
    <t>PANZOS</t>
  </si>
  <si>
    <t>SENAHU</t>
  </si>
  <si>
    <t>SAN PEDRO CARCHA</t>
  </si>
  <si>
    <t>SAN JUAN CHAMELCO</t>
  </si>
  <si>
    <t>LANQUIN</t>
  </si>
  <si>
    <t>SANTA MARIA CAHABON</t>
  </si>
  <si>
    <t>CHISEC</t>
  </si>
  <si>
    <t>CHAHAL</t>
  </si>
  <si>
    <t>FRAY BARTOLOME DE LAS CASAS</t>
  </si>
  <si>
    <t>SANTA CATALINA LA TINTA</t>
  </si>
  <si>
    <t>RAXRUHA</t>
  </si>
  <si>
    <t>FLORES</t>
  </si>
  <si>
    <t>SAN JOSE</t>
  </si>
  <si>
    <t>SAN BENITO</t>
  </si>
  <si>
    <t>SAN ANDRES</t>
  </si>
  <si>
    <t>SAN FRANCISCO</t>
  </si>
  <si>
    <t>SANTA ANA</t>
  </si>
  <si>
    <t>DOLORES</t>
  </si>
  <si>
    <t>SAN LUIS</t>
  </si>
  <si>
    <t>SAYAXCHE</t>
  </si>
  <si>
    <t>MELCHOR DE MENCOS</t>
  </si>
  <si>
    <t>POPTUN</t>
  </si>
  <si>
    <t>LAS CRUCES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</si>
  <si>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</si>
  <si>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</si>
  <si>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</si>
  <si>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</si>
  <si>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</si>
  <si>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</si>
  <si>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</si>
  <si>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RIO HONDO</t>
  </si>
  <si>
    <t>GUALAN</t>
  </si>
  <si>
    <t>TECULUTAN</t>
  </si>
  <si>
    <t>USUMATLAN</t>
  </si>
  <si>
    <t>CABAÑAS</t>
  </si>
  <si>
    <t>SAN DIEGO</t>
  </si>
  <si>
    <t>LA UNION</t>
  </si>
  <si>
    <t>HUITE</t>
  </si>
  <si>
    <t>CHIQUIMULA</t>
  </si>
  <si>
    <t>SAN JOSE LA ARADA</t>
  </si>
  <si>
    <t>SAN JUAN ERMITA</t>
  </si>
  <si>
    <t>JOCOTAN</t>
  </si>
  <si>
    <t>CAMOTAN</t>
  </si>
  <si>
    <t>OLOPA</t>
  </si>
  <si>
    <t>ESQUIPULAS</t>
  </si>
  <si>
    <t>CONCEPCION LAS MINAS</t>
  </si>
  <si>
    <t>QUEZALTEPEQUE</t>
  </si>
  <si>
    <t>SAN JACINTO</t>
  </si>
  <si>
    <t>IPALA</t>
  </si>
  <si>
    <t>JALAPA</t>
  </si>
  <si>
    <t>SAN PEDRO PINULA</t>
  </si>
  <si>
    <t>SAN LUIS JILOTEPEQUE</t>
  </si>
  <si>
    <t>SAN MANUEL CHAPARRON</t>
  </si>
  <si>
    <t>SAN CARLOS ALZATATE</t>
  </si>
  <si>
    <t>MONJAS</t>
  </si>
  <si>
    <t>MATAQUESCUINTLA</t>
  </si>
  <si>
    <t>JUTIAPA</t>
  </si>
  <si>
    <t>EL PROGRESO</t>
  </si>
  <si>
    <t>SANTA CATARINA MITA</t>
  </si>
  <si>
    <t>AGUA BLANCA</t>
  </si>
  <si>
    <t>ASUNCION MITA</t>
  </si>
  <si>
    <t>YUPILTEPEQUE</t>
  </si>
  <si>
    <t>ATESCATEMPA</t>
  </si>
  <si>
    <t>JEREZ</t>
  </si>
  <si>
    <t>EL ADELANTO</t>
  </si>
  <si>
    <t>ZAPOTITLAN</t>
  </si>
  <si>
    <t>COMAPA</t>
  </si>
  <si>
    <t>JALPATAGUA</t>
  </si>
  <si>
    <t>CONGUACO</t>
  </si>
  <si>
    <t>MOYUTA</t>
  </si>
  <si>
    <t>PASACO</t>
  </si>
  <si>
    <t>SAN JOSE ACATEMPA</t>
  </si>
  <si>
    <t>QUESADA</t>
  </si>
  <si>
    <t>SACATEPEQUEZ</t>
  </si>
  <si>
    <t>SANTA ROSA</t>
  </si>
  <si>
    <t>SUCHITEPEQUEZ</t>
  </si>
  <si>
    <t>QUICHE</t>
  </si>
  <si>
    <t>BAJA VERAPAZ</t>
  </si>
  <si>
    <t>ALTA VERAPAZ</t>
  </si>
  <si>
    <t>PETEN</t>
  </si>
  <si>
    <t>IZABAL</t>
  </si>
  <si>
    <t>Agosto</t>
  </si>
  <si>
    <t>En algunos lugares se reprogramo la entrega de fertilizante por lo que el porcentege exede el 100%</t>
  </si>
  <si>
    <t>Septiembre</t>
  </si>
  <si>
    <t>05/11/2013</t>
  </si>
  <si>
    <t>INFORME MES DE OCTUBRE DE AVANCE FISICO Y FINANCIERO</t>
  </si>
  <si>
    <t>Octubre</t>
  </si>
  <si>
    <t>Dep</t>
  </si>
  <si>
    <t>Muni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</si>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</sst>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Q&quot;#,##0.00"/>
    <numFmt numFmtId="166" formatCode="#,###;\(#,###\)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 wrapText="1"/>
    </xf>
    <xf numFmtId="0" fontId="5" fillId="0" borderId="0"/>
  </cellStyleXfs>
  <cellXfs count="85">
    <xf numFmtId="0" fontId="0" fillId="0" borderId="0" xfId="0">
      <alignment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right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wrapText="1"/>
    </xf>
    <xf numFmtId="49" fontId="3" fillId="0" borderId="0" xfId="1" applyNumberFormat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10" fontId="1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 wrapText="1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justify" vertical="center" wrapText="1"/>
    </xf>
    <xf numFmtId="0" fontId="1" fillId="0" borderId="3" xfId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10" fontId="2" fillId="0" borderId="19" xfId="1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/>
    <xf numFmtId="3" fontId="1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vertical="center" wrapText="1"/>
    </xf>
    <xf numFmtId="3" fontId="1" fillId="0" borderId="3" xfId="1" applyNumberFormat="1" applyFont="1" applyBorder="1" applyAlignment="1">
      <alignment vertical="center" wrapText="1"/>
    </xf>
    <xf numFmtId="165" fontId="1" fillId="0" borderId="3" xfId="1" applyNumberFormat="1" applyFont="1" applyBorder="1" applyAlignment="1">
      <alignment vertical="center" wrapText="1"/>
    </xf>
    <xf numFmtId="49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3" fontId="6" fillId="0" borderId="0" xfId="1" applyNumberFormat="1" applyFont="1" applyAlignment="1">
      <alignment horizontal="right" vertical="center" wrapText="1"/>
    </xf>
    <xf numFmtId="166" fontId="11" fillId="3" borderId="20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21" xfId="1" applyFont="1" applyBorder="1" applyAlignment="1">
      <alignment vertical="center" wrapText="1"/>
    </xf>
    <xf numFmtId="0" fontId="1" fillId="0" borderId="21" xfId="1" applyFont="1" applyBorder="1" applyAlignment="1">
      <alignment vertical="center" wrapText="1"/>
    </xf>
    <xf numFmtId="166" fontId="11" fillId="3" borderId="3" xfId="0" applyNumberFormat="1" applyFont="1" applyFill="1" applyBorder="1" applyAlignment="1">
      <alignment horizontal="center" vertical="center" wrapText="1"/>
    </xf>
    <xf numFmtId="0" fontId="0" fillId="0" borderId="23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vertical="center" wrapText="1"/>
    </xf>
    <xf numFmtId="0" fontId="3" fillId="0" borderId="22" xfId="1" applyFont="1" applyBorder="1" applyAlignment="1">
      <alignment vertical="center" wrapText="1"/>
    </xf>
    <xf numFmtId="0" fontId="1" fillId="3" borderId="0" xfId="1" applyFont="1" applyFill="1" applyAlignment="1">
      <alignment horizontal="right" vertical="center" wrapText="1"/>
    </xf>
    <xf numFmtId="49" fontId="4" fillId="3" borderId="0" xfId="1" applyNumberFormat="1" applyFont="1" applyFill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  <xf numFmtId="49" fontId="2" fillId="3" borderId="0" xfId="1" applyNumberFormat="1" applyFont="1" applyFill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3" fontId="1" fillId="3" borderId="3" xfId="1" applyNumberFormat="1" applyFont="1" applyFill="1" applyBorder="1" applyAlignment="1">
      <alignment vertical="center" wrapText="1"/>
    </xf>
    <xf numFmtId="0" fontId="12" fillId="0" borderId="0" xfId="0" applyFont="1">
      <alignment vertical="center" wrapText="1"/>
    </xf>
    <xf numFmtId="3" fontId="1" fillId="3" borderId="24" xfId="1" applyNumberFormat="1" applyFont="1" applyFill="1" applyBorder="1" applyAlignment="1">
      <alignment vertical="center" wrapText="1"/>
    </xf>
    <xf numFmtId="3" fontId="1" fillId="3" borderId="23" xfId="1" applyNumberFormat="1" applyFont="1" applyFill="1" applyBorder="1" applyAlignment="1">
      <alignment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_AVANC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378"/>
  <sheetViews>
    <sheetView tabSelected="1" zoomScale="80" zoomScaleNormal="80" zoomScaleSheetLayoutView="75" workbookViewId="0">
      <selection activeCell="AD20" sqref="AD20"/>
    </sheetView>
  </sheetViews>
  <sheetFormatPr baseColWidth="10" defaultColWidth="11.5703125" defaultRowHeight="12.75" x14ac:dyDescent="0.2"/>
  <cols>
    <col min="1" max="1" width="22.28515625" style="1" customWidth="1"/>
    <col min="2" max="2" width="30.5703125" style="2" customWidth="1"/>
    <col min="3" max="3" width="14.28515625" style="2" customWidth="1"/>
    <col min="4" max="4" width="33.28515625" style="2" customWidth="1"/>
    <col min="5" max="5" width="12.85546875" style="2" customWidth="1"/>
    <col min="6" max="6" width="9" style="11" customWidth="1"/>
    <col min="7" max="7" width="14" style="12" customWidth="1"/>
    <col min="8" max="8" width="10" style="11" customWidth="1"/>
    <col min="9" max="11" width="9.85546875" style="11" customWidth="1"/>
    <col min="12" max="15" width="13.42578125" style="52" customWidth="1"/>
    <col min="16" max="16" width="13.140625" style="15" customWidth="1"/>
    <col min="17" max="17" width="22.5703125" style="24" customWidth="1"/>
    <col min="18" max="18" width="19.85546875" style="11" customWidth="1"/>
    <col min="19" max="21" width="17.7109375" style="11" customWidth="1"/>
    <col min="22" max="25" width="13.85546875" style="11" customWidth="1"/>
    <col min="26" max="26" width="20.7109375" style="11" customWidth="1"/>
    <col min="27" max="27" width="20.7109375" style="13" customWidth="1"/>
    <col min="28" max="28" width="14.5703125" style="13" customWidth="1"/>
    <col min="29" max="29" width="9" style="2" customWidth="1"/>
    <col min="30" max="30" width="8.140625" style="2" customWidth="1"/>
    <col min="31" max="31" width="12.42578125" style="2" customWidth="1"/>
    <col min="32" max="32" width="9.7109375" style="2" customWidth="1"/>
    <col min="33" max="34" width="10.42578125" style="2" customWidth="1"/>
    <col min="35" max="35" width="18.42578125" style="2" customWidth="1"/>
    <col min="36" max="37" width="18.42578125" style="2" hidden="1" customWidth="1"/>
    <col min="38" max="16384" width="11.5703125" style="2"/>
  </cols>
  <sheetData>
    <row r="2" spans="1:37" ht="19.5" customHeight="1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41"/>
      <c r="AK2" s="41"/>
    </row>
    <row r="3" spans="1:37" ht="19.5" customHeight="1" x14ac:dyDescent="0.2">
      <c r="A3" s="65" t="s">
        <v>22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40"/>
      <c r="AK3" s="40"/>
    </row>
    <row r="4" spans="1:37" ht="18" customHeight="1" x14ac:dyDescent="0.2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40"/>
      <c r="AK4" s="40"/>
    </row>
    <row r="5" spans="1:37" ht="18" customHeight="1" x14ac:dyDescent="0.2">
      <c r="A5" s="65" t="s">
        <v>407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40"/>
      <c r="AK5" s="40"/>
    </row>
    <row r="6" spans="1:37" ht="12.75" customHeight="1" x14ac:dyDescent="0.2">
      <c r="A6" s="4"/>
      <c r="B6" s="4"/>
      <c r="E6" s="4"/>
      <c r="F6" s="4"/>
      <c r="G6" s="4"/>
      <c r="H6" s="4"/>
      <c r="I6" s="4"/>
      <c r="J6" s="4"/>
      <c r="K6" s="4"/>
      <c r="L6" s="53"/>
      <c r="M6" s="53"/>
      <c r="N6" s="53"/>
      <c r="O6" s="53"/>
      <c r="P6" s="4"/>
      <c r="Q6" s="1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10" customFormat="1" ht="21.75" customHeight="1" x14ac:dyDescent="0.2">
      <c r="A7" s="65" t="s">
        <v>25</v>
      </c>
      <c r="B7" s="65"/>
      <c r="C7" s="76" t="s">
        <v>37</v>
      </c>
      <c r="D7" s="76"/>
      <c r="E7" s="76"/>
      <c r="F7" s="76"/>
      <c r="G7" s="76"/>
      <c r="H7" s="76"/>
      <c r="I7" s="25"/>
      <c r="J7" s="25"/>
      <c r="K7" s="25"/>
      <c r="L7" s="54"/>
      <c r="M7" s="54"/>
      <c r="N7" s="54"/>
      <c r="O7" s="54"/>
      <c r="P7" s="9"/>
      <c r="Q7" s="20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5"/>
      <c r="AD7" s="5"/>
      <c r="AE7" s="5"/>
      <c r="AF7" s="5"/>
      <c r="AG7" s="5"/>
      <c r="AH7" s="5"/>
      <c r="AI7" s="5"/>
      <c r="AJ7" s="5"/>
      <c r="AK7" s="5"/>
    </row>
    <row r="8" spans="1:37" s="10" customFormat="1" ht="12.75" customHeight="1" x14ac:dyDescent="0.2">
      <c r="A8" s="5"/>
      <c r="B8" s="5"/>
      <c r="C8" s="5"/>
      <c r="D8" s="5"/>
      <c r="E8" s="5"/>
      <c r="F8" s="5"/>
      <c r="G8" s="6"/>
      <c r="H8" s="6"/>
      <c r="I8" s="7"/>
      <c r="J8" s="7"/>
      <c r="K8" s="7"/>
      <c r="L8" s="55"/>
      <c r="M8" s="55"/>
      <c r="N8" s="55"/>
      <c r="O8" s="55"/>
      <c r="P8" s="7"/>
      <c r="Q8" s="21"/>
      <c r="R8" s="7"/>
      <c r="S8" s="7"/>
      <c r="T8" s="7"/>
      <c r="U8" s="7"/>
      <c r="V8" s="7"/>
      <c r="W8" s="7"/>
      <c r="X8" s="7"/>
      <c r="Y8" s="7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s="10" customFormat="1" ht="12.75" customHeight="1" x14ac:dyDescent="0.2">
      <c r="A9" s="5"/>
      <c r="B9" s="5"/>
      <c r="C9" s="5"/>
      <c r="D9" s="5"/>
      <c r="E9" s="5"/>
      <c r="F9" s="5"/>
      <c r="G9" s="6"/>
      <c r="H9" s="6"/>
      <c r="I9" s="7"/>
      <c r="J9" s="7"/>
      <c r="K9" s="7"/>
      <c r="L9" s="55"/>
      <c r="M9" s="55"/>
      <c r="N9" s="55"/>
      <c r="O9" s="55"/>
      <c r="P9" s="7"/>
      <c r="Q9" s="21"/>
      <c r="R9" s="7"/>
      <c r="S9" s="7"/>
      <c r="T9" s="7"/>
      <c r="U9" s="7"/>
      <c r="V9" s="7"/>
      <c r="W9" s="7"/>
      <c r="X9" s="7"/>
      <c r="Y9" s="7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s="10" customFormat="1" ht="18" x14ac:dyDescent="0.2">
      <c r="A10" s="68" t="s">
        <v>1</v>
      </c>
      <c r="B10" s="68"/>
      <c r="C10" s="76" t="s">
        <v>38</v>
      </c>
      <c r="D10" s="76"/>
      <c r="E10" s="76"/>
      <c r="F10" s="76"/>
      <c r="G10" s="76"/>
      <c r="H10" s="76"/>
      <c r="I10" s="25"/>
      <c r="J10" s="25"/>
      <c r="K10" s="25"/>
      <c r="L10" s="54"/>
      <c r="M10" s="54"/>
      <c r="N10" s="54"/>
      <c r="O10" s="54"/>
      <c r="P10" s="9"/>
      <c r="Q10" s="2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5"/>
      <c r="AD10" s="5"/>
      <c r="AE10" s="5"/>
      <c r="AF10" s="5"/>
      <c r="AG10" s="5"/>
      <c r="AH10" s="5"/>
      <c r="AI10" s="5"/>
      <c r="AJ10" s="5"/>
      <c r="AK10" s="5"/>
    </row>
    <row r="11" spans="1:37" s="10" customFormat="1" ht="12.75" customHeight="1" x14ac:dyDescent="0.2">
      <c r="A11" s="5"/>
      <c r="B11" s="7"/>
      <c r="C11" s="7"/>
      <c r="D11" s="7"/>
      <c r="E11" s="5"/>
      <c r="F11" s="6"/>
      <c r="G11" s="6"/>
      <c r="H11" s="7"/>
      <c r="I11" s="7"/>
      <c r="J11" s="7"/>
      <c r="K11" s="7"/>
      <c r="L11" s="55"/>
      <c r="M11" s="55"/>
      <c r="N11" s="55"/>
      <c r="O11" s="55"/>
      <c r="P11" s="7"/>
      <c r="Q11" s="21"/>
      <c r="R11" s="7"/>
      <c r="S11" s="7"/>
      <c r="T11" s="7"/>
      <c r="U11" s="7"/>
      <c r="V11" s="7"/>
      <c r="W11" s="7"/>
      <c r="X11" s="7"/>
      <c r="Y11" s="7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s="10" customFormat="1" ht="17.25" customHeight="1" x14ac:dyDescent="0.2">
      <c r="A12" s="68" t="s">
        <v>15</v>
      </c>
      <c r="B12" s="68"/>
      <c r="C12" s="76" t="s">
        <v>39</v>
      </c>
      <c r="D12" s="76"/>
      <c r="E12" s="76"/>
      <c r="F12" s="76"/>
      <c r="G12" s="76"/>
      <c r="H12" s="76"/>
      <c r="I12" s="25"/>
      <c r="J12" s="25"/>
      <c r="K12" s="25"/>
      <c r="L12" s="54"/>
      <c r="M12" s="54"/>
      <c r="N12" s="54"/>
      <c r="O12" s="54"/>
      <c r="P12" s="7"/>
      <c r="Q12" s="21"/>
      <c r="R12" s="7"/>
      <c r="S12" s="7"/>
      <c r="T12" s="7"/>
      <c r="U12" s="7"/>
      <c r="V12" s="7"/>
      <c r="W12" s="7"/>
      <c r="X12" s="7"/>
      <c r="Y12" s="7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s="10" customFormat="1" ht="17.25" customHeight="1" x14ac:dyDescent="0.2">
      <c r="A13" s="8"/>
      <c r="B13" s="8"/>
      <c r="C13" s="8"/>
      <c r="D13" s="8"/>
      <c r="E13" s="8"/>
      <c r="F13" s="8"/>
      <c r="G13" s="8"/>
      <c r="H13" s="8"/>
      <c r="I13" s="7"/>
      <c r="J13" s="7"/>
      <c r="K13" s="7"/>
      <c r="L13" s="55"/>
      <c r="M13" s="55"/>
      <c r="N13" s="55"/>
      <c r="O13" s="55"/>
      <c r="P13" s="7"/>
      <c r="Q13" s="21"/>
      <c r="R13" s="7"/>
      <c r="S13" s="7"/>
      <c r="T13" s="7"/>
      <c r="U13" s="7"/>
      <c r="V13" s="7"/>
      <c r="W13" s="7"/>
      <c r="X13" s="7"/>
      <c r="Y13" s="7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10" customFormat="1" ht="12.75" customHeight="1" x14ac:dyDescent="0.2">
      <c r="A14" s="5"/>
      <c r="B14" s="7"/>
      <c r="C14" s="7"/>
      <c r="D14" s="7"/>
      <c r="E14" s="5"/>
      <c r="F14" s="6"/>
      <c r="G14" s="6"/>
      <c r="H14" s="7"/>
      <c r="I14" s="7"/>
      <c r="J14" s="7"/>
      <c r="K14" s="7"/>
      <c r="L14" s="55"/>
      <c r="M14" s="55"/>
      <c r="N14" s="55"/>
      <c r="O14" s="55"/>
      <c r="P14" s="7"/>
      <c r="Q14" s="21"/>
      <c r="R14" s="7"/>
      <c r="S14" s="7"/>
      <c r="T14" s="7"/>
      <c r="U14" s="7"/>
      <c r="V14" s="7"/>
      <c r="W14" s="7"/>
      <c r="X14" s="7"/>
      <c r="Y14" s="7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10" customFormat="1" ht="19.5" customHeight="1" x14ac:dyDescent="0.2">
      <c r="A15" s="68" t="s">
        <v>2</v>
      </c>
      <c r="B15" s="68"/>
      <c r="C15" s="76" t="s">
        <v>406</v>
      </c>
      <c r="D15" s="76"/>
      <c r="E15" s="76"/>
      <c r="F15" s="76"/>
      <c r="G15" s="76"/>
      <c r="H15" s="76"/>
      <c r="I15" s="25"/>
      <c r="J15" s="25"/>
      <c r="K15" s="25"/>
      <c r="L15" s="54"/>
      <c r="M15" s="54"/>
      <c r="N15" s="54"/>
      <c r="O15" s="54"/>
      <c r="P15" s="7"/>
      <c r="Q15" s="21"/>
      <c r="R15" s="7"/>
      <c r="S15" s="7"/>
      <c r="T15" s="7"/>
      <c r="U15" s="7"/>
      <c r="V15" s="7"/>
      <c r="W15" s="7"/>
      <c r="X15" s="7"/>
      <c r="Y15" s="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0" customFormat="1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6"/>
      <c r="M16" s="56"/>
      <c r="N16" s="56"/>
      <c r="O16" s="56"/>
      <c r="P16" s="5"/>
      <c r="Q16" s="2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57"/>
      <c r="M17" s="57"/>
      <c r="N17" s="57"/>
      <c r="O17" s="57"/>
      <c r="P17" s="3"/>
      <c r="Q17" s="2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7" s="10" customFormat="1" ht="30" customHeight="1" thickBot="1" x14ac:dyDescent="0.25">
      <c r="A18" s="69" t="s">
        <v>29</v>
      </c>
      <c r="B18" s="69" t="s">
        <v>31</v>
      </c>
      <c r="C18" s="82" t="s">
        <v>19</v>
      </c>
      <c r="D18" s="78"/>
      <c r="E18" s="83"/>
      <c r="F18" s="71" t="s">
        <v>4</v>
      </c>
      <c r="G18" s="72"/>
      <c r="H18" s="77" t="s">
        <v>7</v>
      </c>
      <c r="I18" s="78"/>
      <c r="J18" s="78"/>
      <c r="K18" s="78"/>
      <c r="L18" s="78"/>
      <c r="M18" s="78"/>
      <c r="N18" s="78"/>
      <c r="O18" s="78"/>
      <c r="P18" s="78"/>
      <c r="Q18" s="79"/>
      <c r="R18" s="73" t="s">
        <v>9</v>
      </c>
      <c r="S18" s="74"/>
      <c r="T18" s="74"/>
      <c r="U18" s="74"/>
      <c r="V18" s="74"/>
      <c r="W18" s="74"/>
      <c r="X18" s="74"/>
      <c r="Y18" s="74"/>
      <c r="Z18" s="74"/>
      <c r="AA18" s="74"/>
      <c r="AB18" s="75"/>
      <c r="AC18" s="71" t="s">
        <v>24</v>
      </c>
      <c r="AD18" s="72"/>
      <c r="AE18" s="77" t="s">
        <v>33</v>
      </c>
      <c r="AF18" s="78"/>
      <c r="AG18" s="78"/>
      <c r="AH18" s="79"/>
      <c r="AI18" s="66" t="s">
        <v>32</v>
      </c>
      <c r="AJ18" s="44"/>
      <c r="AK18" s="44"/>
    </row>
    <row r="19" spans="1:37" s="14" customFormat="1" ht="54.75" customHeight="1" thickBot="1" x14ac:dyDescent="0.25">
      <c r="A19" s="70"/>
      <c r="B19" s="70"/>
      <c r="C19" s="28" t="s">
        <v>17</v>
      </c>
      <c r="D19" s="28" t="s">
        <v>3</v>
      </c>
      <c r="E19" s="28" t="s">
        <v>20</v>
      </c>
      <c r="F19" s="29" t="s">
        <v>5</v>
      </c>
      <c r="G19" s="28" t="s">
        <v>6</v>
      </c>
      <c r="H19" s="28" t="s">
        <v>16</v>
      </c>
      <c r="I19" s="28" t="s">
        <v>40</v>
      </c>
      <c r="J19" s="28" t="s">
        <v>41</v>
      </c>
      <c r="K19" s="28" t="s">
        <v>42</v>
      </c>
      <c r="L19" s="58" t="s">
        <v>43</v>
      </c>
      <c r="M19" s="58" t="s">
        <v>403</v>
      </c>
      <c r="N19" s="63" t="s">
        <v>405</v>
      </c>
      <c r="O19" s="84" t="s">
        <v>408</v>
      </c>
      <c r="P19" s="30" t="s">
        <v>8</v>
      </c>
      <c r="Q19" s="31" t="s">
        <v>11</v>
      </c>
      <c r="R19" s="32" t="s">
        <v>18</v>
      </c>
      <c r="S19" s="28" t="s">
        <v>40</v>
      </c>
      <c r="T19" s="28" t="s">
        <v>44</v>
      </c>
      <c r="U19" s="28" t="s">
        <v>42</v>
      </c>
      <c r="V19" s="28" t="s">
        <v>43</v>
      </c>
      <c r="W19" s="28" t="s">
        <v>403</v>
      </c>
      <c r="X19" s="28" t="s">
        <v>405</v>
      </c>
      <c r="Y19" s="28" t="s">
        <v>408</v>
      </c>
      <c r="Z19" s="28" t="s">
        <v>10</v>
      </c>
      <c r="AA19" s="33" t="s">
        <v>12</v>
      </c>
      <c r="AB19" s="33" t="s">
        <v>21</v>
      </c>
      <c r="AC19" s="28" t="s">
        <v>13</v>
      </c>
      <c r="AD19" s="28" t="s">
        <v>14</v>
      </c>
      <c r="AE19" s="28" t="s">
        <v>26</v>
      </c>
      <c r="AF19" s="28" t="s">
        <v>27</v>
      </c>
      <c r="AG19" s="28" t="s">
        <v>28</v>
      </c>
      <c r="AH19" s="28" t="s">
        <v>30</v>
      </c>
      <c r="AI19" s="67"/>
      <c r="AJ19" s="49" t="s">
        <v>46</v>
      </c>
      <c r="AK19" s="51" t="s">
        <v>47</v>
      </c>
    </row>
    <row r="20" spans="1:37" ht="25.5" customHeight="1" x14ac:dyDescent="0.2">
      <c r="A20" s="80" t="s">
        <v>36</v>
      </c>
      <c r="B20" s="17" t="s">
        <v>34</v>
      </c>
      <c r="C20" s="34" t="s">
        <v>50</v>
      </c>
      <c r="D20" s="34" t="s">
        <v>50</v>
      </c>
      <c r="E20" s="16"/>
      <c r="F20" s="18">
        <v>2321</v>
      </c>
      <c r="G20" s="16" t="s">
        <v>35</v>
      </c>
      <c r="H20">
        <v>2000</v>
      </c>
      <c r="I20" s="35">
        <v>0</v>
      </c>
      <c r="J20" s="35">
        <v>0</v>
      </c>
      <c r="K20" s="35">
        <v>1194</v>
      </c>
      <c r="L20" s="59">
        <v>40</v>
      </c>
      <c r="M20" s="59">
        <v>0</v>
      </c>
      <c r="N20" s="62">
        <v>0</v>
      </c>
      <c r="O20" s="62">
        <v>0</v>
      </c>
      <c r="P20" s="38">
        <f>I20+J20+K20+L20+M20+N20+O20</f>
        <v>1234</v>
      </c>
      <c r="Q20" s="37">
        <f t="shared" ref="Q20:Q51" si="0">P20*100/H20</f>
        <v>61.7</v>
      </c>
      <c r="R20" s="39">
        <f>218.084380938461*H20</f>
        <v>436168.76187692204</v>
      </c>
      <c r="S20" s="39">
        <f>218.084380938461*I20</f>
        <v>0</v>
      </c>
      <c r="T20" s="39">
        <f>218.084380938461*J20</f>
        <v>0</v>
      </c>
      <c r="U20" s="39">
        <f>218.084380938461*K20</f>
        <v>260392.75084052244</v>
      </c>
      <c r="V20" s="39">
        <f>218.084380938461*L20</f>
        <v>8723.3752375384411</v>
      </c>
      <c r="W20" s="39">
        <f>218.084380938461*M20</f>
        <v>0</v>
      </c>
      <c r="X20" s="39">
        <f>218.084380938461*N20</f>
        <v>0</v>
      </c>
      <c r="Y20" s="39">
        <f>218.084380938461*O20</f>
        <v>0</v>
      </c>
      <c r="Z20" s="39">
        <f>S20+T20+U20+V20+W20+X20+Y20</f>
        <v>269116.12607806089</v>
      </c>
      <c r="AA20" s="37">
        <f>Z20*100/R20</f>
        <v>61.7</v>
      </c>
      <c r="AB20" s="16">
        <v>11</v>
      </c>
      <c r="AC20" s="36">
        <f>P20*0.55</f>
        <v>678.7</v>
      </c>
      <c r="AD20" s="36">
        <f>P20*0.45</f>
        <v>555.30000000000007</v>
      </c>
      <c r="AE20" s="16"/>
      <c r="AF20" s="16"/>
      <c r="AG20" s="16"/>
      <c r="AH20" s="16"/>
      <c r="AI20" s="45" t="s">
        <v>45</v>
      </c>
      <c r="AJ20" s="48"/>
      <c r="AK20" s="50"/>
    </row>
    <row r="21" spans="1:37" ht="25.5" customHeight="1" x14ac:dyDescent="0.2">
      <c r="A21" s="81"/>
      <c r="B21" s="17" t="s">
        <v>34</v>
      </c>
      <c r="C21" s="34" t="s">
        <v>50</v>
      </c>
      <c r="D21" s="34" t="s">
        <v>51</v>
      </c>
      <c r="E21" s="16"/>
      <c r="F21" s="18">
        <v>2321</v>
      </c>
      <c r="G21" s="16" t="s">
        <v>35</v>
      </c>
      <c r="H21">
        <v>1600</v>
      </c>
      <c r="I21" s="35">
        <v>0</v>
      </c>
      <c r="J21" s="35">
        <v>0</v>
      </c>
      <c r="K21" s="35">
        <v>912</v>
      </c>
      <c r="L21" s="59">
        <v>0</v>
      </c>
      <c r="M21" s="59">
        <v>100</v>
      </c>
      <c r="N21" s="59">
        <v>0</v>
      </c>
      <c r="O21" s="59">
        <v>0</v>
      </c>
      <c r="P21" s="38">
        <f t="shared" ref="P21:P84" si="1">I21+J21+K21+L21+M21+N21+O21</f>
        <v>1012</v>
      </c>
      <c r="Q21" s="37">
        <f t="shared" si="0"/>
        <v>63.25</v>
      </c>
      <c r="R21" s="39">
        <f t="shared" ref="R21:R84" si="2">218.084380938461*H21</f>
        <v>348935.0095015376</v>
      </c>
      <c r="S21" s="39">
        <f t="shared" ref="S21:S84" si="3">218.084380938461*I21</f>
        <v>0</v>
      </c>
      <c r="T21" s="39">
        <f t="shared" ref="T21:T84" si="4">218.084380938461*J21</f>
        <v>0</v>
      </c>
      <c r="U21" s="39">
        <f t="shared" ref="U21:U84" si="5">218.084380938461*K21</f>
        <v>198892.95541587644</v>
      </c>
      <c r="V21" s="39">
        <f t="shared" ref="V21:V84" si="6">218.084380938461*L21</f>
        <v>0</v>
      </c>
      <c r="W21" s="39">
        <f>218.084380938461*M21</f>
        <v>21808.4380938461</v>
      </c>
      <c r="X21" s="39">
        <f>218.084380938461*N21</f>
        <v>0</v>
      </c>
      <c r="Y21" s="39">
        <f t="shared" ref="Y21:Y84" si="7">218.084380938461*O21</f>
        <v>0</v>
      </c>
      <c r="Z21" s="39">
        <f t="shared" ref="Z21:Z84" si="8">S21+T21+U21+V21+W21+X21+Y21</f>
        <v>220701.39350972255</v>
      </c>
      <c r="AA21" s="37">
        <f t="shared" ref="AA21:AA84" si="9">Z21*100/R21</f>
        <v>63.25</v>
      </c>
      <c r="AB21" s="16">
        <v>11</v>
      </c>
      <c r="AC21" s="36">
        <f t="shared" ref="AC21:AC84" si="10">P21*0.55</f>
        <v>556.6</v>
      </c>
      <c r="AD21" s="36">
        <f t="shared" ref="AD21:AD84" si="11">P21*0.45</f>
        <v>455.40000000000003</v>
      </c>
      <c r="AE21" s="16"/>
      <c r="AF21" s="16"/>
      <c r="AG21" s="16"/>
      <c r="AH21" s="16"/>
      <c r="AI21" s="45" t="s">
        <v>404</v>
      </c>
      <c r="AJ21" s="16"/>
      <c r="AK21" s="16"/>
    </row>
    <row r="22" spans="1:37" ht="25.5" customHeight="1" x14ac:dyDescent="0.2">
      <c r="A22" s="81"/>
      <c r="B22" s="17" t="s">
        <v>34</v>
      </c>
      <c r="C22" s="34" t="s">
        <v>50</v>
      </c>
      <c r="D22" s="34" t="s">
        <v>52</v>
      </c>
      <c r="E22" s="16"/>
      <c r="F22" s="18">
        <v>2321</v>
      </c>
      <c r="G22" s="16" t="s">
        <v>35</v>
      </c>
      <c r="H22">
        <v>2708</v>
      </c>
      <c r="I22" s="35">
        <v>0</v>
      </c>
      <c r="J22" s="35">
        <v>1683</v>
      </c>
      <c r="K22" s="35">
        <v>0</v>
      </c>
      <c r="L22" s="59">
        <v>0</v>
      </c>
      <c r="M22" s="59">
        <v>0</v>
      </c>
      <c r="N22" s="59">
        <v>0</v>
      </c>
      <c r="O22" s="59">
        <v>0</v>
      </c>
      <c r="P22" s="38">
        <f t="shared" si="1"/>
        <v>1683</v>
      </c>
      <c r="Q22" s="37">
        <f t="shared" si="0"/>
        <v>62.149187592319052</v>
      </c>
      <c r="R22" s="39">
        <f t="shared" si="2"/>
        <v>590572.50358135242</v>
      </c>
      <c r="S22" s="39">
        <f t="shared" si="3"/>
        <v>0</v>
      </c>
      <c r="T22" s="39">
        <f t="shared" si="4"/>
        <v>367036.01311942987</v>
      </c>
      <c r="U22" s="39">
        <f t="shared" si="5"/>
        <v>0</v>
      </c>
      <c r="V22" s="39">
        <f t="shared" si="6"/>
        <v>0</v>
      </c>
      <c r="W22" s="39">
        <f>218.084380938461*M22</f>
        <v>0</v>
      </c>
      <c r="X22" s="39">
        <f>218.084380938461*N22</f>
        <v>0</v>
      </c>
      <c r="Y22" s="39">
        <f t="shared" si="7"/>
        <v>0</v>
      </c>
      <c r="Z22" s="39">
        <f t="shared" si="8"/>
        <v>367036.01311942987</v>
      </c>
      <c r="AA22" s="37">
        <f t="shared" si="9"/>
        <v>62.149187592319052</v>
      </c>
      <c r="AB22" s="16">
        <v>11</v>
      </c>
      <c r="AC22" s="36">
        <f t="shared" si="10"/>
        <v>925.65000000000009</v>
      </c>
      <c r="AD22" s="36">
        <f t="shared" si="11"/>
        <v>757.35</v>
      </c>
      <c r="AE22" s="16"/>
      <c r="AF22" s="16"/>
      <c r="AG22" s="16"/>
      <c r="AH22" s="16"/>
      <c r="AI22" s="46"/>
      <c r="AJ22" s="16"/>
      <c r="AK22" s="16"/>
    </row>
    <row r="23" spans="1:37" ht="25.5" customHeight="1" x14ac:dyDescent="0.2">
      <c r="A23" s="81"/>
      <c r="B23" s="17" t="s">
        <v>34</v>
      </c>
      <c r="C23" s="34" t="s">
        <v>50</v>
      </c>
      <c r="D23" s="34" t="s">
        <v>53</v>
      </c>
      <c r="E23" s="16"/>
      <c r="F23" s="18">
        <v>2321</v>
      </c>
      <c r="G23" s="16" t="s">
        <v>35</v>
      </c>
      <c r="H23">
        <v>1000</v>
      </c>
      <c r="I23" s="35">
        <v>0</v>
      </c>
      <c r="J23" s="35">
        <v>0</v>
      </c>
      <c r="K23" s="35">
        <v>977</v>
      </c>
      <c r="L23" s="59">
        <v>150</v>
      </c>
      <c r="M23" s="59">
        <v>0</v>
      </c>
      <c r="N23" s="59">
        <v>0</v>
      </c>
      <c r="O23" s="59">
        <v>0</v>
      </c>
      <c r="P23" s="38">
        <f t="shared" si="1"/>
        <v>1127</v>
      </c>
      <c r="Q23" s="37">
        <f t="shared" si="0"/>
        <v>112.7</v>
      </c>
      <c r="R23" s="39">
        <f t="shared" si="2"/>
        <v>218084.38093846102</v>
      </c>
      <c r="S23" s="39">
        <f t="shared" si="3"/>
        <v>0</v>
      </c>
      <c r="T23" s="39">
        <f t="shared" si="4"/>
        <v>0</v>
      </c>
      <c r="U23" s="39">
        <f t="shared" si="5"/>
        <v>213068.44017687641</v>
      </c>
      <c r="V23" s="39">
        <f t="shared" si="6"/>
        <v>32712.657140769152</v>
      </c>
      <c r="W23" s="39">
        <f>218.084380938461*M23</f>
        <v>0</v>
      </c>
      <c r="X23" s="39">
        <f>218.084380938461*N23</f>
        <v>0</v>
      </c>
      <c r="Y23" s="39">
        <f t="shared" si="7"/>
        <v>0</v>
      </c>
      <c r="Z23" s="39">
        <f t="shared" si="8"/>
        <v>245781.09731764556</v>
      </c>
      <c r="AA23" s="37">
        <f t="shared" si="9"/>
        <v>112.69999999999999</v>
      </c>
      <c r="AB23" s="16">
        <v>11</v>
      </c>
      <c r="AC23" s="36">
        <f t="shared" si="10"/>
        <v>619.85</v>
      </c>
      <c r="AD23" s="36">
        <f t="shared" si="11"/>
        <v>507.15000000000003</v>
      </c>
      <c r="AE23" s="16"/>
      <c r="AF23" s="16"/>
      <c r="AG23" s="16"/>
      <c r="AH23" s="16"/>
      <c r="AI23" s="46"/>
      <c r="AJ23" s="16"/>
      <c r="AK23" s="16"/>
    </row>
    <row r="24" spans="1:37" ht="25.5" x14ac:dyDescent="0.2">
      <c r="A24" s="26"/>
      <c r="B24" s="17" t="s">
        <v>34</v>
      </c>
      <c r="C24" s="34" t="s">
        <v>50</v>
      </c>
      <c r="D24" s="34" t="s">
        <v>54</v>
      </c>
      <c r="E24" s="16"/>
      <c r="F24" s="18">
        <v>2321</v>
      </c>
      <c r="G24" s="16" t="s">
        <v>35</v>
      </c>
      <c r="H24">
        <v>2000</v>
      </c>
      <c r="I24" s="35">
        <v>0</v>
      </c>
      <c r="J24" s="35">
        <v>0</v>
      </c>
      <c r="K24" s="35">
        <v>3800</v>
      </c>
      <c r="L24" s="59">
        <v>0</v>
      </c>
      <c r="M24" s="59">
        <v>1222</v>
      </c>
      <c r="N24" s="59">
        <v>0</v>
      </c>
      <c r="O24" s="59">
        <v>0</v>
      </c>
      <c r="P24" s="38">
        <f t="shared" si="1"/>
        <v>5022</v>
      </c>
      <c r="Q24" s="37">
        <f t="shared" si="0"/>
        <v>251.1</v>
      </c>
      <c r="R24" s="39">
        <f t="shared" si="2"/>
        <v>436168.76187692204</v>
      </c>
      <c r="S24" s="39">
        <f t="shared" si="3"/>
        <v>0</v>
      </c>
      <c r="T24" s="39">
        <f t="shared" si="4"/>
        <v>0</v>
      </c>
      <c r="U24" s="39">
        <f t="shared" si="5"/>
        <v>828720.64756615181</v>
      </c>
      <c r="V24" s="39">
        <f t="shared" si="6"/>
        <v>0</v>
      </c>
      <c r="W24" s="39">
        <f>218.084380938461*M24</f>
        <v>266499.11350679933</v>
      </c>
      <c r="X24" s="39">
        <f>218.084380938461*N24</f>
        <v>0</v>
      </c>
      <c r="Y24" s="39">
        <f t="shared" si="7"/>
        <v>0</v>
      </c>
      <c r="Z24" s="39">
        <f t="shared" si="8"/>
        <v>1095219.7610729511</v>
      </c>
      <c r="AA24" s="37">
        <f t="shared" si="9"/>
        <v>251.09999999999997</v>
      </c>
      <c r="AB24" s="16">
        <v>11</v>
      </c>
      <c r="AC24" s="36">
        <f t="shared" si="10"/>
        <v>2762.1000000000004</v>
      </c>
      <c r="AD24" s="36">
        <f t="shared" si="11"/>
        <v>2259.9</v>
      </c>
      <c r="AE24" s="16"/>
      <c r="AF24" s="16"/>
      <c r="AG24" s="16"/>
      <c r="AH24" s="16"/>
      <c r="AI24" s="46"/>
      <c r="AJ24" s="16"/>
      <c r="AK24" s="16"/>
    </row>
    <row r="25" spans="1:37" ht="26.25" thickBot="1" x14ac:dyDescent="0.25">
      <c r="A25" s="27"/>
      <c r="B25" s="17" t="s">
        <v>34</v>
      </c>
      <c r="C25" s="34" t="s">
        <v>50</v>
      </c>
      <c r="D25" s="34" t="s">
        <v>55</v>
      </c>
      <c r="E25" s="16"/>
      <c r="F25" s="18">
        <v>2321</v>
      </c>
      <c r="G25" s="16" t="s">
        <v>35</v>
      </c>
      <c r="H25">
        <v>1000</v>
      </c>
      <c r="I25" s="35">
        <v>0</v>
      </c>
      <c r="J25" s="35">
        <v>0</v>
      </c>
      <c r="K25" s="35">
        <v>910</v>
      </c>
      <c r="L25" s="59">
        <v>0</v>
      </c>
      <c r="M25" s="59">
        <v>0</v>
      </c>
      <c r="N25" s="59">
        <v>0</v>
      </c>
      <c r="O25" s="59">
        <v>0</v>
      </c>
      <c r="P25" s="38">
        <f t="shared" si="1"/>
        <v>910</v>
      </c>
      <c r="Q25" s="37">
        <f t="shared" si="0"/>
        <v>91</v>
      </c>
      <c r="R25" s="39">
        <f t="shared" si="2"/>
        <v>218084.38093846102</v>
      </c>
      <c r="S25" s="39">
        <f t="shared" si="3"/>
        <v>0</v>
      </c>
      <c r="T25" s="39">
        <f t="shared" si="4"/>
        <v>0</v>
      </c>
      <c r="U25" s="39">
        <f t="shared" si="5"/>
        <v>198456.78665399953</v>
      </c>
      <c r="V25" s="39">
        <f t="shared" si="6"/>
        <v>0</v>
      </c>
      <c r="W25" s="39">
        <f>218.084380938461*M25</f>
        <v>0</v>
      </c>
      <c r="X25" s="39">
        <f>218.084380938461*N25</f>
        <v>0</v>
      </c>
      <c r="Y25" s="39">
        <f t="shared" si="7"/>
        <v>0</v>
      </c>
      <c r="Z25" s="39">
        <f t="shared" si="8"/>
        <v>198456.78665399953</v>
      </c>
      <c r="AA25" s="37">
        <f t="shared" si="9"/>
        <v>91</v>
      </c>
      <c r="AB25" s="16">
        <v>11</v>
      </c>
      <c r="AC25" s="36">
        <f t="shared" si="10"/>
        <v>500.50000000000006</v>
      </c>
      <c r="AD25" s="36">
        <f t="shared" si="11"/>
        <v>409.5</v>
      </c>
      <c r="AE25" s="16"/>
      <c r="AF25" s="16"/>
      <c r="AG25" s="16"/>
      <c r="AH25" s="16"/>
      <c r="AI25" s="46"/>
      <c r="AJ25" s="16"/>
      <c r="AK25" s="16"/>
    </row>
    <row r="26" spans="1:37" ht="25.5" x14ac:dyDescent="0.2">
      <c r="B26" s="17" t="s">
        <v>34</v>
      </c>
      <c r="C26" s="34" t="s">
        <v>50</v>
      </c>
      <c r="D26" s="34" t="s">
        <v>56</v>
      </c>
      <c r="E26" s="16"/>
      <c r="F26" s="18">
        <v>2321</v>
      </c>
      <c r="G26" s="16" t="s">
        <v>35</v>
      </c>
      <c r="H26">
        <v>1600</v>
      </c>
      <c r="I26" s="35">
        <v>0</v>
      </c>
      <c r="J26" s="35">
        <v>1400</v>
      </c>
      <c r="K26" s="35">
        <v>0</v>
      </c>
      <c r="L26" s="59">
        <v>0</v>
      </c>
      <c r="M26" s="59">
        <v>924</v>
      </c>
      <c r="N26" s="59">
        <v>0</v>
      </c>
      <c r="O26" s="59">
        <v>0</v>
      </c>
      <c r="P26" s="38">
        <f t="shared" si="1"/>
        <v>2324</v>
      </c>
      <c r="Q26" s="37">
        <f t="shared" si="0"/>
        <v>145.25</v>
      </c>
      <c r="R26" s="39">
        <f t="shared" si="2"/>
        <v>348935.0095015376</v>
      </c>
      <c r="S26" s="39">
        <f t="shared" si="3"/>
        <v>0</v>
      </c>
      <c r="T26" s="39">
        <f t="shared" si="4"/>
        <v>305318.13331384544</v>
      </c>
      <c r="U26" s="39">
        <f t="shared" si="5"/>
        <v>0</v>
      </c>
      <c r="V26" s="39">
        <f t="shared" si="6"/>
        <v>0</v>
      </c>
      <c r="W26" s="39">
        <f>218.084380938461*M26</f>
        <v>201509.96798713796</v>
      </c>
      <c r="X26" s="39">
        <f>218.084380938461*N26</f>
        <v>0</v>
      </c>
      <c r="Y26" s="39">
        <f t="shared" si="7"/>
        <v>0</v>
      </c>
      <c r="Z26" s="39">
        <f t="shared" si="8"/>
        <v>506828.1013009834</v>
      </c>
      <c r="AA26" s="37">
        <f t="shared" si="9"/>
        <v>145.25000000000003</v>
      </c>
      <c r="AB26" s="16">
        <v>11</v>
      </c>
      <c r="AC26" s="36">
        <f t="shared" si="10"/>
        <v>1278.2</v>
      </c>
      <c r="AD26" s="36">
        <f t="shared" si="11"/>
        <v>1045.8</v>
      </c>
      <c r="AE26" s="16"/>
      <c r="AF26" s="16"/>
      <c r="AG26" s="16"/>
      <c r="AH26" s="16"/>
      <c r="AI26" s="46"/>
      <c r="AJ26" s="16"/>
      <c r="AK26" s="16"/>
    </row>
    <row r="27" spans="1:37" ht="25.5" x14ac:dyDescent="0.2">
      <c r="B27" s="17" t="s">
        <v>34</v>
      </c>
      <c r="C27" s="34" t="s">
        <v>50</v>
      </c>
      <c r="D27" s="34" t="s">
        <v>57</v>
      </c>
      <c r="E27" s="16"/>
      <c r="F27" s="18">
        <v>2321</v>
      </c>
      <c r="G27" s="16" t="s">
        <v>35</v>
      </c>
      <c r="H27">
        <v>2000</v>
      </c>
      <c r="I27" s="35">
        <v>0</v>
      </c>
      <c r="J27" s="35">
        <v>831</v>
      </c>
      <c r="K27" s="35">
        <v>0</v>
      </c>
      <c r="L27" s="59">
        <v>0</v>
      </c>
      <c r="M27" s="59">
        <v>0</v>
      </c>
      <c r="N27" s="59">
        <v>0</v>
      </c>
      <c r="O27" s="59">
        <v>0</v>
      </c>
      <c r="P27" s="38">
        <f t="shared" si="1"/>
        <v>831</v>
      </c>
      <c r="Q27" s="37">
        <f t="shared" si="0"/>
        <v>41.55</v>
      </c>
      <c r="R27" s="39">
        <f t="shared" si="2"/>
        <v>436168.76187692204</v>
      </c>
      <c r="S27" s="39">
        <f t="shared" si="3"/>
        <v>0</v>
      </c>
      <c r="T27" s="39">
        <f t="shared" si="4"/>
        <v>181228.1205598611</v>
      </c>
      <c r="U27" s="39">
        <f t="shared" si="5"/>
        <v>0</v>
      </c>
      <c r="V27" s="39">
        <f t="shared" si="6"/>
        <v>0</v>
      </c>
      <c r="W27" s="39">
        <f>218.084380938461*M27</f>
        <v>0</v>
      </c>
      <c r="X27" s="39">
        <f>218.084380938461*N27</f>
        <v>0</v>
      </c>
      <c r="Y27" s="39">
        <f t="shared" si="7"/>
        <v>0</v>
      </c>
      <c r="Z27" s="39">
        <f t="shared" si="8"/>
        <v>181228.1205598611</v>
      </c>
      <c r="AA27" s="37">
        <f t="shared" si="9"/>
        <v>41.55</v>
      </c>
      <c r="AB27" s="16">
        <v>11</v>
      </c>
      <c r="AC27" s="36">
        <f t="shared" si="10"/>
        <v>457.05</v>
      </c>
      <c r="AD27" s="36">
        <f t="shared" si="11"/>
        <v>373.95</v>
      </c>
      <c r="AE27" s="16"/>
      <c r="AF27" s="16"/>
      <c r="AG27" s="16"/>
      <c r="AH27" s="16"/>
      <c r="AI27" s="46"/>
      <c r="AJ27" s="16"/>
      <c r="AK27" s="16"/>
    </row>
    <row r="28" spans="1:37" ht="25.5" x14ac:dyDescent="0.2">
      <c r="B28" s="17" t="s">
        <v>34</v>
      </c>
      <c r="C28" s="34" t="s">
        <v>50</v>
      </c>
      <c r="D28" s="34" t="s">
        <v>58</v>
      </c>
      <c r="E28" s="16"/>
      <c r="F28" s="18">
        <v>2321</v>
      </c>
      <c r="G28" s="16" t="s">
        <v>35</v>
      </c>
      <c r="H28">
        <v>2000</v>
      </c>
      <c r="I28" s="35">
        <v>0</v>
      </c>
      <c r="J28" s="35">
        <v>1711</v>
      </c>
      <c r="K28" s="35">
        <v>0</v>
      </c>
      <c r="L28" s="59">
        <v>385</v>
      </c>
      <c r="M28" s="59">
        <v>1</v>
      </c>
      <c r="N28" s="59">
        <v>0</v>
      </c>
      <c r="O28" s="59">
        <v>0</v>
      </c>
      <c r="P28" s="38">
        <f t="shared" si="1"/>
        <v>2097</v>
      </c>
      <c r="Q28" s="37">
        <f t="shared" si="0"/>
        <v>104.85</v>
      </c>
      <c r="R28" s="39">
        <f t="shared" si="2"/>
        <v>436168.76187692204</v>
      </c>
      <c r="S28" s="39">
        <f t="shared" si="3"/>
        <v>0</v>
      </c>
      <c r="T28" s="39">
        <f t="shared" si="4"/>
        <v>373142.3757857068</v>
      </c>
      <c r="U28" s="39">
        <f t="shared" si="5"/>
        <v>0</v>
      </c>
      <c r="V28" s="39">
        <f t="shared" si="6"/>
        <v>83962.486661307485</v>
      </c>
      <c r="W28" s="39">
        <f>218.084380938461*M28</f>
        <v>218.08438093846101</v>
      </c>
      <c r="X28" s="39">
        <f>218.084380938461*N28</f>
        <v>0</v>
      </c>
      <c r="Y28" s="39">
        <f t="shared" si="7"/>
        <v>0</v>
      </c>
      <c r="Z28" s="39">
        <f t="shared" si="8"/>
        <v>457322.94682795275</v>
      </c>
      <c r="AA28" s="37">
        <f t="shared" si="9"/>
        <v>104.85</v>
      </c>
      <c r="AB28" s="16">
        <v>11</v>
      </c>
      <c r="AC28" s="36">
        <f t="shared" si="10"/>
        <v>1153.3500000000001</v>
      </c>
      <c r="AD28" s="36">
        <f t="shared" si="11"/>
        <v>943.65</v>
      </c>
      <c r="AE28" s="16"/>
      <c r="AF28" s="16"/>
      <c r="AG28" s="16"/>
      <c r="AH28" s="16"/>
      <c r="AI28" s="46"/>
      <c r="AJ28" s="16"/>
      <c r="AK28" s="16"/>
    </row>
    <row r="29" spans="1:37" ht="25.5" x14ac:dyDescent="0.2">
      <c r="B29" s="17" t="s">
        <v>34</v>
      </c>
      <c r="C29" s="34" t="s">
        <v>50</v>
      </c>
      <c r="D29" s="34" t="s">
        <v>59</v>
      </c>
      <c r="E29" s="16"/>
      <c r="F29" s="18">
        <v>2321</v>
      </c>
      <c r="G29" s="16" t="s">
        <v>35</v>
      </c>
      <c r="H29">
        <v>7974</v>
      </c>
      <c r="I29" s="35">
        <v>0</v>
      </c>
      <c r="J29" s="35">
        <v>0</v>
      </c>
      <c r="K29" s="35">
        <v>4564</v>
      </c>
      <c r="L29" s="59">
        <v>3353</v>
      </c>
      <c r="M29" s="59">
        <v>509</v>
      </c>
      <c r="N29" s="59">
        <v>806</v>
      </c>
      <c r="O29" s="59">
        <v>0</v>
      </c>
      <c r="P29" s="38">
        <f t="shared" si="1"/>
        <v>9232</v>
      </c>
      <c r="Q29" s="37">
        <f t="shared" si="0"/>
        <v>115.77627288688237</v>
      </c>
      <c r="R29" s="39">
        <f t="shared" si="2"/>
        <v>1739004.8536032881</v>
      </c>
      <c r="S29" s="39">
        <f t="shared" si="3"/>
        <v>0</v>
      </c>
      <c r="T29" s="39">
        <f t="shared" si="4"/>
        <v>0</v>
      </c>
      <c r="U29" s="39">
        <f t="shared" si="5"/>
        <v>995337.11460313608</v>
      </c>
      <c r="V29" s="39">
        <f t="shared" si="6"/>
        <v>731236.92928665981</v>
      </c>
      <c r="W29" s="39">
        <f>218.084380938461*M29</f>
        <v>111004.94989767665</v>
      </c>
      <c r="X29" s="39">
        <f>218.084380938461*N29</f>
        <v>175776.01103639958</v>
      </c>
      <c r="Y29" s="39">
        <f t="shared" si="7"/>
        <v>0</v>
      </c>
      <c r="Z29" s="39">
        <f t="shared" si="8"/>
        <v>2013355.0048238721</v>
      </c>
      <c r="AA29" s="37">
        <f t="shared" si="9"/>
        <v>115.77627288688238</v>
      </c>
      <c r="AB29" s="16">
        <v>11</v>
      </c>
      <c r="AC29" s="36">
        <f t="shared" si="10"/>
        <v>5077.6000000000004</v>
      </c>
      <c r="AD29" s="36">
        <f t="shared" si="11"/>
        <v>4154.4000000000005</v>
      </c>
      <c r="AE29" s="16"/>
      <c r="AF29" s="16"/>
      <c r="AG29" s="16"/>
      <c r="AH29" s="16"/>
      <c r="AI29" s="46"/>
      <c r="AJ29" s="16">
        <v>1296</v>
      </c>
      <c r="AK29" s="16">
        <v>716</v>
      </c>
    </row>
    <row r="30" spans="1:37" ht="25.5" x14ac:dyDescent="0.2">
      <c r="B30" s="17" t="s">
        <v>34</v>
      </c>
      <c r="C30" s="34" t="s">
        <v>50</v>
      </c>
      <c r="D30" s="34" t="s">
        <v>60</v>
      </c>
      <c r="E30" s="16"/>
      <c r="F30" s="18">
        <v>2321</v>
      </c>
      <c r="G30" s="16" t="s">
        <v>35</v>
      </c>
      <c r="H30">
        <v>3966</v>
      </c>
      <c r="I30" s="35">
        <v>0</v>
      </c>
      <c r="J30" s="35">
        <v>0</v>
      </c>
      <c r="K30" s="35">
        <v>3176</v>
      </c>
      <c r="L30" s="59">
        <v>0</v>
      </c>
      <c r="M30" s="59">
        <v>0</v>
      </c>
      <c r="N30" s="59">
        <v>0</v>
      </c>
      <c r="O30" s="59">
        <v>0</v>
      </c>
      <c r="P30" s="38">
        <f t="shared" si="1"/>
        <v>3176</v>
      </c>
      <c r="Q30" s="37">
        <f t="shared" si="0"/>
        <v>80.080685829551186</v>
      </c>
      <c r="R30" s="39">
        <f t="shared" si="2"/>
        <v>864922.65480193635</v>
      </c>
      <c r="S30" s="39">
        <f t="shared" si="3"/>
        <v>0</v>
      </c>
      <c r="T30" s="39">
        <f t="shared" si="4"/>
        <v>0</v>
      </c>
      <c r="U30" s="39">
        <f t="shared" si="5"/>
        <v>692635.9938605522</v>
      </c>
      <c r="V30" s="39">
        <f t="shared" si="6"/>
        <v>0</v>
      </c>
      <c r="W30" s="39">
        <f>218.084380938461*M30</f>
        <v>0</v>
      </c>
      <c r="X30" s="39">
        <f>218.084380938461*N30</f>
        <v>0</v>
      </c>
      <c r="Y30" s="39">
        <f t="shared" si="7"/>
        <v>0</v>
      </c>
      <c r="Z30" s="39">
        <f t="shared" si="8"/>
        <v>692635.9938605522</v>
      </c>
      <c r="AA30" s="37">
        <f t="shared" si="9"/>
        <v>80.080685829551186</v>
      </c>
      <c r="AB30" s="16">
        <v>11</v>
      </c>
      <c r="AC30" s="36">
        <f t="shared" si="10"/>
        <v>1746.8000000000002</v>
      </c>
      <c r="AD30" s="36">
        <f t="shared" si="11"/>
        <v>1429.2</v>
      </c>
      <c r="AE30" s="16"/>
      <c r="AF30" s="16"/>
      <c r="AG30" s="16"/>
      <c r="AH30" s="16"/>
      <c r="AI30" s="46"/>
      <c r="AJ30" s="16"/>
      <c r="AK30" s="16"/>
    </row>
    <row r="31" spans="1:37" ht="25.5" x14ac:dyDescent="0.2">
      <c r="B31" s="17" t="s">
        <v>34</v>
      </c>
      <c r="C31" s="34" t="s">
        <v>50</v>
      </c>
      <c r="D31" s="34" t="s">
        <v>61</v>
      </c>
      <c r="E31" s="16"/>
      <c r="F31" s="18">
        <v>2321</v>
      </c>
      <c r="G31" s="16" t="s">
        <v>35</v>
      </c>
      <c r="H31">
        <v>1600</v>
      </c>
      <c r="I31" s="35">
        <v>0</v>
      </c>
      <c r="J31" s="35">
        <v>0</v>
      </c>
      <c r="K31" s="35">
        <v>1737</v>
      </c>
      <c r="L31" s="59">
        <v>99</v>
      </c>
      <c r="M31" s="59">
        <v>0</v>
      </c>
      <c r="N31" s="59">
        <v>0</v>
      </c>
      <c r="O31" s="59">
        <v>0</v>
      </c>
      <c r="P31" s="38">
        <f t="shared" si="1"/>
        <v>1836</v>
      </c>
      <c r="Q31" s="37">
        <f t="shared" si="0"/>
        <v>114.75</v>
      </c>
      <c r="R31" s="39">
        <f t="shared" si="2"/>
        <v>348935.0095015376</v>
      </c>
      <c r="S31" s="39">
        <f t="shared" si="3"/>
        <v>0</v>
      </c>
      <c r="T31" s="39">
        <f t="shared" si="4"/>
        <v>0</v>
      </c>
      <c r="U31" s="39">
        <f t="shared" si="5"/>
        <v>378812.56969010679</v>
      </c>
      <c r="V31" s="39">
        <f t="shared" si="6"/>
        <v>21590.353712907639</v>
      </c>
      <c r="W31" s="39">
        <f>218.084380938461*M31</f>
        <v>0</v>
      </c>
      <c r="X31" s="39">
        <f>218.084380938461*N31</f>
        <v>0</v>
      </c>
      <c r="Y31" s="39">
        <f t="shared" si="7"/>
        <v>0</v>
      </c>
      <c r="Z31" s="39">
        <f t="shared" si="8"/>
        <v>400402.92340301443</v>
      </c>
      <c r="AA31" s="37">
        <f t="shared" si="9"/>
        <v>114.75</v>
      </c>
      <c r="AB31" s="16">
        <v>11</v>
      </c>
      <c r="AC31" s="36">
        <f t="shared" si="10"/>
        <v>1009.8000000000001</v>
      </c>
      <c r="AD31" s="36">
        <f t="shared" si="11"/>
        <v>826.2</v>
      </c>
      <c r="AE31" s="16"/>
      <c r="AF31" s="16"/>
      <c r="AG31" s="16"/>
      <c r="AH31" s="16"/>
      <c r="AI31" s="46"/>
      <c r="AJ31" s="16">
        <v>59</v>
      </c>
      <c r="AK31" s="16">
        <v>40</v>
      </c>
    </row>
    <row r="32" spans="1:37" ht="25.5" x14ac:dyDescent="0.2">
      <c r="B32" s="17" t="s">
        <v>34</v>
      </c>
      <c r="C32" s="34" t="s">
        <v>50</v>
      </c>
      <c r="D32" s="34" t="s">
        <v>62</v>
      </c>
      <c r="E32" s="16"/>
      <c r="F32" s="18">
        <v>2321</v>
      </c>
      <c r="G32" s="16" t="s">
        <v>35</v>
      </c>
      <c r="H32">
        <v>1000</v>
      </c>
      <c r="I32" s="35">
        <v>0</v>
      </c>
      <c r="J32" s="35">
        <v>0</v>
      </c>
      <c r="K32" s="35">
        <v>816</v>
      </c>
      <c r="L32" s="59">
        <v>0</v>
      </c>
      <c r="M32" s="59">
        <v>103</v>
      </c>
      <c r="N32" s="59">
        <v>0</v>
      </c>
      <c r="O32" s="59">
        <v>0</v>
      </c>
      <c r="P32" s="38">
        <f t="shared" si="1"/>
        <v>919</v>
      </c>
      <c r="Q32" s="37">
        <f t="shared" si="0"/>
        <v>91.9</v>
      </c>
      <c r="R32" s="39">
        <f t="shared" si="2"/>
        <v>218084.38093846102</v>
      </c>
      <c r="S32" s="39">
        <f t="shared" si="3"/>
        <v>0</v>
      </c>
      <c r="T32" s="39">
        <f t="shared" si="4"/>
        <v>0</v>
      </c>
      <c r="U32" s="39">
        <f t="shared" si="5"/>
        <v>177956.8548457842</v>
      </c>
      <c r="V32" s="39">
        <f t="shared" si="6"/>
        <v>0</v>
      </c>
      <c r="W32" s="39">
        <f>218.084380938461*M32</f>
        <v>22462.691236661485</v>
      </c>
      <c r="X32" s="39">
        <f>218.084380938461*N32</f>
        <v>0</v>
      </c>
      <c r="Y32" s="39">
        <f t="shared" si="7"/>
        <v>0</v>
      </c>
      <c r="Z32" s="39">
        <f t="shared" si="8"/>
        <v>200419.54608244568</v>
      </c>
      <c r="AA32" s="37">
        <f t="shared" si="9"/>
        <v>91.9</v>
      </c>
      <c r="AB32" s="16">
        <v>11</v>
      </c>
      <c r="AC32" s="36">
        <f t="shared" si="10"/>
        <v>505.45000000000005</v>
      </c>
      <c r="AD32" s="36">
        <f t="shared" si="11"/>
        <v>413.55</v>
      </c>
      <c r="AE32" s="16"/>
      <c r="AF32" s="16"/>
      <c r="AG32" s="16"/>
      <c r="AH32" s="16"/>
      <c r="AI32" s="46"/>
      <c r="AJ32" s="16"/>
      <c r="AK32" s="16"/>
    </row>
    <row r="33" spans="2:37" ht="25.5" x14ac:dyDescent="0.2">
      <c r="B33" s="17" t="s">
        <v>34</v>
      </c>
      <c r="C33" s="34" t="s">
        <v>50</v>
      </c>
      <c r="D33" s="34" t="s">
        <v>63</v>
      </c>
      <c r="E33" s="16"/>
      <c r="F33" s="18">
        <v>2321</v>
      </c>
      <c r="G33" s="16" t="s">
        <v>35</v>
      </c>
      <c r="H33">
        <v>3308</v>
      </c>
      <c r="I33" s="35">
        <v>0</v>
      </c>
      <c r="J33" s="35">
        <v>0</v>
      </c>
      <c r="K33" s="35">
        <v>2568</v>
      </c>
      <c r="L33" s="59">
        <v>400</v>
      </c>
      <c r="M33" s="59">
        <v>0</v>
      </c>
      <c r="N33" s="59">
        <v>0</v>
      </c>
      <c r="O33" s="59">
        <v>0</v>
      </c>
      <c r="P33" s="38">
        <f t="shared" si="1"/>
        <v>2968</v>
      </c>
      <c r="Q33" s="37">
        <f t="shared" si="0"/>
        <v>89.721886336154782</v>
      </c>
      <c r="R33" s="39">
        <f t="shared" si="2"/>
        <v>721423.13214442902</v>
      </c>
      <c r="S33" s="39">
        <f t="shared" si="3"/>
        <v>0</v>
      </c>
      <c r="T33" s="39">
        <f t="shared" si="4"/>
        <v>0</v>
      </c>
      <c r="U33" s="39">
        <f t="shared" si="5"/>
        <v>560040.69024996785</v>
      </c>
      <c r="V33" s="39">
        <f t="shared" si="6"/>
        <v>87233.7523753844</v>
      </c>
      <c r="W33" s="39">
        <f>218.084380938461*M33</f>
        <v>0</v>
      </c>
      <c r="X33" s="39">
        <f>218.084380938461*N33</f>
        <v>0</v>
      </c>
      <c r="Y33" s="39">
        <f t="shared" si="7"/>
        <v>0</v>
      </c>
      <c r="Z33" s="39">
        <f t="shared" si="8"/>
        <v>647274.4426253523</v>
      </c>
      <c r="AA33" s="37">
        <f t="shared" si="9"/>
        <v>89.721886336154782</v>
      </c>
      <c r="AB33" s="16">
        <v>11</v>
      </c>
      <c r="AC33" s="36">
        <f t="shared" si="10"/>
        <v>1632.4</v>
      </c>
      <c r="AD33" s="36">
        <f t="shared" si="11"/>
        <v>1335.6000000000001</v>
      </c>
      <c r="AE33" s="16"/>
      <c r="AF33" s="16"/>
      <c r="AG33" s="16"/>
      <c r="AH33" s="16"/>
      <c r="AI33" s="46"/>
      <c r="AJ33" s="16"/>
      <c r="AK33" s="16"/>
    </row>
    <row r="34" spans="2:37" ht="25.5" x14ac:dyDescent="0.2">
      <c r="B34" s="17" t="s">
        <v>34</v>
      </c>
      <c r="C34" s="34" t="s">
        <v>50</v>
      </c>
      <c r="D34" s="34" t="s">
        <v>64</v>
      </c>
      <c r="E34" s="16"/>
      <c r="F34" s="18">
        <v>2321</v>
      </c>
      <c r="G34" s="16" t="s">
        <v>35</v>
      </c>
      <c r="H34">
        <v>1800</v>
      </c>
      <c r="I34" s="35">
        <v>0</v>
      </c>
      <c r="J34" s="35">
        <v>0</v>
      </c>
      <c r="K34" s="35">
        <v>1568</v>
      </c>
      <c r="L34" s="59">
        <v>0</v>
      </c>
      <c r="M34" s="59">
        <v>0</v>
      </c>
      <c r="N34" s="59">
        <v>0</v>
      </c>
      <c r="O34" s="59">
        <v>0</v>
      </c>
      <c r="P34" s="38">
        <f t="shared" si="1"/>
        <v>1568</v>
      </c>
      <c r="Q34" s="37">
        <f t="shared" si="0"/>
        <v>87.111111111111114</v>
      </c>
      <c r="R34" s="39">
        <f t="shared" si="2"/>
        <v>392551.88568922982</v>
      </c>
      <c r="S34" s="39">
        <f t="shared" si="3"/>
        <v>0</v>
      </c>
      <c r="T34" s="39">
        <f t="shared" si="4"/>
        <v>0</v>
      </c>
      <c r="U34" s="39">
        <f t="shared" si="5"/>
        <v>341956.30931150686</v>
      </c>
      <c r="V34" s="39">
        <f t="shared" si="6"/>
        <v>0</v>
      </c>
      <c r="W34" s="39">
        <f>218.084380938461*M34</f>
        <v>0</v>
      </c>
      <c r="X34" s="39">
        <f>218.084380938461*N34</f>
        <v>0</v>
      </c>
      <c r="Y34" s="39">
        <f t="shared" si="7"/>
        <v>0</v>
      </c>
      <c r="Z34" s="39">
        <f t="shared" si="8"/>
        <v>341956.30931150686</v>
      </c>
      <c r="AA34" s="37">
        <f t="shared" si="9"/>
        <v>87.111111111111114</v>
      </c>
      <c r="AB34" s="16">
        <v>11</v>
      </c>
      <c r="AC34" s="36">
        <f t="shared" si="10"/>
        <v>862.40000000000009</v>
      </c>
      <c r="AD34" s="36">
        <f t="shared" si="11"/>
        <v>705.6</v>
      </c>
      <c r="AE34" s="16"/>
      <c r="AF34" s="16"/>
      <c r="AG34" s="16"/>
      <c r="AH34" s="16"/>
      <c r="AI34" s="46"/>
      <c r="AJ34" s="16"/>
      <c r="AK34" s="16"/>
    </row>
    <row r="35" spans="2:37" ht="25.5" x14ac:dyDescent="0.2">
      <c r="B35" s="17" t="s">
        <v>34</v>
      </c>
      <c r="C35" s="34" t="s">
        <v>50</v>
      </c>
      <c r="D35" s="34" t="s">
        <v>65</v>
      </c>
      <c r="E35" s="16"/>
      <c r="F35" s="18">
        <v>2321</v>
      </c>
      <c r="G35" s="16" t="s">
        <v>35</v>
      </c>
      <c r="H35">
        <v>1600</v>
      </c>
      <c r="I35" s="35">
        <v>0</v>
      </c>
      <c r="J35" s="35">
        <v>1497</v>
      </c>
      <c r="K35" s="35">
        <v>3</v>
      </c>
      <c r="L35" s="59">
        <v>596</v>
      </c>
      <c r="M35" s="59">
        <v>76</v>
      </c>
      <c r="N35" s="59">
        <v>0</v>
      </c>
      <c r="O35" s="59">
        <v>0</v>
      </c>
      <c r="P35" s="38">
        <f t="shared" si="1"/>
        <v>2172</v>
      </c>
      <c r="Q35" s="37">
        <f t="shared" si="0"/>
        <v>135.75</v>
      </c>
      <c r="R35" s="39">
        <f t="shared" si="2"/>
        <v>348935.0095015376</v>
      </c>
      <c r="S35" s="39">
        <f t="shared" si="3"/>
        <v>0</v>
      </c>
      <c r="T35" s="39">
        <f t="shared" si="4"/>
        <v>326472.31826487614</v>
      </c>
      <c r="U35" s="39">
        <f t="shared" si="5"/>
        <v>654.25314281538306</v>
      </c>
      <c r="V35" s="39">
        <f t="shared" si="6"/>
        <v>129978.29103932276</v>
      </c>
      <c r="W35" s="39">
        <f>218.084380938461*M35</f>
        <v>16574.412951323036</v>
      </c>
      <c r="X35" s="39">
        <f>218.084380938461*N35</f>
        <v>0</v>
      </c>
      <c r="Y35" s="39">
        <f t="shared" si="7"/>
        <v>0</v>
      </c>
      <c r="Z35" s="39">
        <f t="shared" si="8"/>
        <v>473679.27539833734</v>
      </c>
      <c r="AA35" s="37">
        <f t="shared" si="9"/>
        <v>135.75</v>
      </c>
      <c r="AB35" s="16">
        <v>11</v>
      </c>
      <c r="AC35" s="36">
        <f t="shared" si="10"/>
        <v>1194.6000000000001</v>
      </c>
      <c r="AD35" s="36">
        <f t="shared" si="11"/>
        <v>977.4</v>
      </c>
      <c r="AE35" s="16"/>
      <c r="AF35" s="16"/>
      <c r="AG35" s="16"/>
      <c r="AH35" s="16"/>
      <c r="AI35" s="46"/>
      <c r="AJ35" s="16"/>
      <c r="AK35" s="16"/>
    </row>
    <row r="36" spans="2:37" ht="25.5" x14ac:dyDescent="0.2">
      <c r="B36" s="17" t="s">
        <v>34</v>
      </c>
      <c r="C36" s="34" t="s">
        <v>50</v>
      </c>
      <c r="D36" s="34" t="s">
        <v>66</v>
      </c>
      <c r="E36" s="16"/>
      <c r="F36" s="18">
        <v>2321</v>
      </c>
      <c r="G36" s="16" t="s">
        <v>35</v>
      </c>
      <c r="H36">
        <v>1200</v>
      </c>
      <c r="I36" s="35">
        <v>0</v>
      </c>
      <c r="J36" s="35">
        <v>0</v>
      </c>
      <c r="K36" s="35">
        <v>1004</v>
      </c>
      <c r="L36" s="59">
        <v>150</v>
      </c>
      <c r="M36" s="59">
        <v>0</v>
      </c>
      <c r="N36" s="59">
        <v>0</v>
      </c>
      <c r="O36" s="59">
        <v>0</v>
      </c>
      <c r="P36" s="38">
        <f t="shared" si="1"/>
        <v>1154</v>
      </c>
      <c r="Q36" s="37">
        <f t="shared" si="0"/>
        <v>96.166666666666671</v>
      </c>
      <c r="R36" s="39">
        <f t="shared" si="2"/>
        <v>261701.25712615321</v>
      </c>
      <c r="S36" s="39">
        <f t="shared" si="3"/>
        <v>0</v>
      </c>
      <c r="T36" s="39">
        <f t="shared" si="4"/>
        <v>0</v>
      </c>
      <c r="U36" s="39">
        <f t="shared" si="5"/>
        <v>218956.71846221486</v>
      </c>
      <c r="V36" s="39">
        <f t="shared" si="6"/>
        <v>32712.657140769152</v>
      </c>
      <c r="W36" s="39">
        <f>218.084380938461*M36</f>
        <v>0</v>
      </c>
      <c r="X36" s="39">
        <f>218.084380938461*N36</f>
        <v>0</v>
      </c>
      <c r="Y36" s="39">
        <f t="shared" si="7"/>
        <v>0</v>
      </c>
      <c r="Z36" s="39">
        <f t="shared" si="8"/>
        <v>251669.37560298402</v>
      </c>
      <c r="AA36" s="37">
        <f t="shared" si="9"/>
        <v>96.166666666666671</v>
      </c>
      <c r="AB36" s="16">
        <v>11</v>
      </c>
      <c r="AC36" s="36">
        <f t="shared" si="10"/>
        <v>634.70000000000005</v>
      </c>
      <c r="AD36" s="36">
        <f t="shared" si="11"/>
        <v>519.30000000000007</v>
      </c>
      <c r="AE36" s="16"/>
      <c r="AF36" s="16"/>
      <c r="AG36" s="16"/>
      <c r="AH36" s="16"/>
      <c r="AI36" s="46"/>
      <c r="AJ36" s="16"/>
      <c r="AK36" s="16"/>
    </row>
    <row r="37" spans="2:37" ht="25.5" x14ac:dyDescent="0.2">
      <c r="B37" s="17" t="s">
        <v>34</v>
      </c>
      <c r="C37" s="34" t="s">
        <v>379</v>
      </c>
      <c r="D37" s="34" t="s">
        <v>67</v>
      </c>
      <c r="E37" s="16"/>
      <c r="F37" s="18">
        <v>2321</v>
      </c>
      <c r="G37" s="16" t="s">
        <v>35</v>
      </c>
      <c r="H37">
        <v>2300</v>
      </c>
      <c r="I37" s="35">
        <v>0</v>
      </c>
      <c r="J37" s="35">
        <v>2008</v>
      </c>
      <c r="K37" s="35">
        <v>285</v>
      </c>
      <c r="L37" s="59">
        <v>0</v>
      </c>
      <c r="M37" s="59">
        <v>663</v>
      </c>
      <c r="N37" s="59">
        <v>44</v>
      </c>
      <c r="O37" s="59">
        <v>0</v>
      </c>
      <c r="P37" s="38">
        <f t="shared" si="1"/>
        <v>3000</v>
      </c>
      <c r="Q37" s="37">
        <f t="shared" si="0"/>
        <v>130.43478260869566</v>
      </c>
      <c r="R37" s="39">
        <f t="shared" si="2"/>
        <v>501594.07615846035</v>
      </c>
      <c r="S37" s="39">
        <f t="shared" si="3"/>
        <v>0</v>
      </c>
      <c r="T37" s="39">
        <f t="shared" si="4"/>
        <v>437913.43692442973</v>
      </c>
      <c r="U37" s="39">
        <f t="shared" si="5"/>
        <v>62154.048567461388</v>
      </c>
      <c r="V37" s="39">
        <f t="shared" si="6"/>
        <v>0</v>
      </c>
      <c r="W37" s="39">
        <f>218.084380938461*M37</f>
        <v>144589.94456219964</v>
      </c>
      <c r="X37" s="39">
        <f>218.084380938461*N37</f>
        <v>9595.712761292285</v>
      </c>
      <c r="Y37" s="39">
        <f t="shared" si="7"/>
        <v>0</v>
      </c>
      <c r="Z37" s="39">
        <f t="shared" si="8"/>
        <v>654253.14281538292</v>
      </c>
      <c r="AA37" s="37">
        <f t="shared" si="9"/>
        <v>130.43478260869563</v>
      </c>
      <c r="AB37" s="16">
        <v>11</v>
      </c>
      <c r="AC37" s="36">
        <f t="shared" si="10"/>
        <v>1650.0000000000002</v>
      </c>
      <c r="AD37" s="36">
        <f t="shared" si="11"/>
        <v>1350</v>
      </c>
      <c r="AE37" s="16"/>
      <c r="AF37" s="16"/>
      <c r="AG37" s="16"/>
      <c r="AH37" s="16"/>
      <c r="AI37" s="46"/>
      <c r="AJ37" s="16"/>
      <c r="AK37" s="16"/>
    </row>
    <row r="38" spans="2:37" ht="25.5" x14ac:dyDescent="0.2">
      <c r="B38" s="17" t="s">
        <v>34</v>
      </c>
      <c r="C38" s="34" t="s">
        <v>379</v>
      </c>
      <c r="D38" s="34" t="s">
        <v>68</v>
      </c>
      <c r="E38" s="16"/>
      <c r="F38" s="18">
        <v>2321</v>
      </c>
      <c r="G38" s="16" t="s">
        <v>35</v>
      </c>
      <c r="H38">
        <v>2902</v>
      </c>
      <c r="I38" s="35">
        <v>0</v>
      </c>
      <c r="J38" s="35">
        <v>2425</v>
      </c>
      <c r="K38" s="35">
        <v>193</v>
      </c>
      <c r="L38" s="59">
        <v>1</v>
      </c>
      <c r="M38" s="59">
        <v>300</v>
      </c>
      <c r="N38" s="59">
        <v>3</v>
      </c>
      <c r="O38" s="59">
        <v>0</v>
      </c>
      <c r="P38" s="38">
        <f t="shared" si="1"/>
        <v>2922</v>
      </c>
      <c r="Q38" s="37">
        <f t="shared" si="0"/>
        <v>100.68917987594762</v>
      </c>
      <c r="R38" s="39">
        <f t="shared" si="2"/>
        <v>632880.87348341383</v>
      </c>
      <c r="S38" s="39">
        <f t="shared" si="3"/>
        <v>0</v>
      </c>
      <c r="T38" s="39">
        <f t="shared" si="4"/>
        <v>528854.62377576798</v>
      </c>
      <c r="U38" s="39">
        <f t="shared" si="5"/>
        <v>42090.285521122976</v>
      </c>
      <c r="V38" s="39">
        <f t="shared" si="6"/>
        <v>218.08438093846101</v>
      </c>
      <c r="W38" s="39">
        <f>218.084380938461*M38</f>
        <v>65425.314281538303</v>
      </c>
      <c r="X38" s="39">
        <f>218.084380938461*N38</f>
        <v>654.25314281538306</v>
      </c>
      <c r="Y38" s="39">
        <f t="shared" si="7"/>
        <v>0</v>
      </c>
      <c r="Z38" s="39">
        <f t="shared" si="8"/>
        <v>637242.56110218319</v>
      </c>
      <c r="AA38" s="37">
        <f t="shared" si="9"/>
        <v>100.68917987594764</v>
      </c>
      <c r="AB38" s="16">
        <v>11</v>
      </c>
      <c r="AC38" s="36">
        <f t="shared" si="10"/>
        <v>1607.1000000000001</v>
      </c>
      <c r="AD38" s="36">
        <f t="shared" si="11"/>
        <v>1314.9</v>
      </c>
      <c r="AE38" s="16"/>
      <c r="AF38" s="16"/>
      <c r="AG38" s="16"/>
      <c r="AH38" s="16"/>
      <c r="AI38" s="46"/>
      <c r="AJ38" s="16"/>
      <c r="AK38" s="16">
        <v>1</v>
      </c>
    </row>
    <row r="39" spans="2:37" ht="25.5" x14ac:dyDescent="0.2">
      <c r="B39" s="17" t="s">
        <v>34</v>
      </c>
      <c r="C39" s="34" t="s">
        <v>379</v>
      </c>
      <c r="D39" s="34" t="s">
        <v>69</v>
      </c>
      <c r="E39" s="16"/>
      <c r="F39" s="18">
        <v>2321</v>
      </c>
      <c r="G39" s="16" t="s">
        <v>35</v>
      </c>
      <c r="H39">
        <v>3640</v>
      </c>
      <c r="I39" s="35">
        <v>0</v>
      </c>
      <c r="J39" s="35">
        <v>2855</v>
      </c>
      <c r="K39" s="35">
        <v>17</v>
      </c>
      <c r="L39" s="59">
        <v>0</v>
      </c>
      <c r="M39" s="59">
        <v>309</v>
      </c>
      <c r="N39" s="59">
        <v>0</v>
      </c>
      <c r="O39" s="59">
        <v>0</v>
      </c>
      <c r="P39" s="38">
        <f t="shared" si="1"/>
        <v>3181</v>
      </c>
      <c r="Q39" s="37">
        <f t="shared" si="0"/>
        <v>87.390109890109883</v>
      </c>
      <c r="R39" s="39">
        <f t="shared" si="2"/>
        <v>793827.14661599812</v>
      </c>
      <c r="S39" s="39">
        <f t="shared" si="3"/>
        <v>0</v>
      </c>
      <c r="T39" s="39">
        <f t="shared" si="4"/>
        <v>622630.90757930616</v>
      </c>
      <c r="U39" s="39">
        <f t="shared" si="5"/>
        <v>3707.4344759538371</v>
      </c>
      <c r="V39" s="39">
        <f t="shared" si="6"/>
        <v>0</v>
      </c>
      <c r="W39" s="39">
        <f>218.084380938461*M39</f>
        <v>67388.073709984455</v>
      </c>
      <c r="X39" s="39">
        <f>218.084380938461*N39</f>
        <v>0</v>
      </c>
      <c r="Y39" s="39">
        <f t="shared" si="7"/>
        <v>0</v>
      </c>
      <c r="Z39" s="39">
        <f t="shared" si="8"/>
        <v>693726.4157652444</v>
      </c>
      <c r="AA39" s="37">
        <f t="shared" si="9"/>
        <v>87.390109890109869</v>
      </c>
      <c r="AB39" s="16">
        <v>11</v>
      </c>
      <c r="AC39" s="36">
        <f t="shared" si="10"/>
        <v>1749.5500000000002</v>
      </c>
      <c r="AD39" s="36">
        <f t="shared" si="11"/>
        <v>1431.45</v>
      </c>
      <c r="AE39" s="16"/>
      <c r="AF39" s="16"/>
      <c r="AG39" s="16"/>
      <c r="AH39" s="16"/>
      <c r="AI39" s="46"/>
      <c r="AJ39" s="16"/>
      <c r="AK39" s="16"/>
    </row>
    <row r="40" spans="2:37" ht="25.5" x14ac:dyDescent="0.2">
      <c r="B40" s="17" t="s">
        <v>34</v>
      </c>
      <c r="C40" s="34" t="s">
        <v>379</v>
      </c>
      <c r="D40" s="34" t="s">
        <v>70</v>
      </c>
      <c r="E40" s="16"/>
      <c r="F40" s="18">
        <v>2321</v>
      </c>
      <c r="G40" s="16" t="s">
        <v>35</v>
      </c>
      <c r="H40">
        <v>1500</v>
      </c>
      <c r="I40" s="35">
        <v>0</v>
      </c>
      <c r="J40" s="35">
        <v>1259</v>
      </c>
      <c r="K40" s="35">
        <v>138</v>
      </c>
      <c r="L40" s="59">
        <v>0</v>
      </c>
      <c r="M40" s="59">
        <v>196</v>
      </c>
      <c r="N40" s="59">
        <v>8</v>
      </c>
      <c r="O40" s="59">
        <v>1</v>
      </c>
      <c r="P40" s="38">
        <f t="shared" si="1"/>
        <v>1602</v>
      </c>
      <c r="Q40" s="37">
        <f t="shared" si="0"/>
        <v>106.8</v>
      </c>
      <c r="R40" s="39">
        <f t="shared" si="2"/>
        <v>327126.57140769152</v>
      </c>
      <c r="S40" s="39">
        <f t="shared" si="3"/>
        <v>0</v>
      </c>
      <c r="T40" s="39">
        <f t="shared" si="4"/>
        <v>274568.23560152244</v>
      </c>
      <c r="U40" s="39">
        <f t="shared" si="5"/>
        <v>30095.644569507618</v>
      </c>
      <c r="V40" s="39">
        <f t="shared" si="6"/>
        <v>0</v>
      </c>
      <c r="W40" s="39">
        <f>218.084380938461*M40</f>
        <v>42744.538663938358</v>
      </c>
      <c r="X40" s="39">
        <f>218.084380938461*N40</f>
        <v>1744.6750475076881</v>
      </c>
      <c r="Y40" s="39">
        <f t="shared" si="7"/>
        <v>218.08438093846101</v>
      </c>
      <c r="Z40" s="39">
        <f t="shared" si="8"/>
        <v>349371.17826341453</v>
      </c>
      <c r="AA40" s="37">
        <f t="shared" si="9"/>
        <v>106.79999999999998</v>
      </c>
      <c r="AB40" s="16">
        <v>11</v>
      </c>
      <c r="AC40" s="36">
        <f t="shared" si="10"/>
        <v>881.1</v>
      </c>
      <c r="AD40" s="36">
        <f t="shared" si="11"/>
        <v>720.9</v>
      </c>
      <c r="AE40" s="16"/>
      <c r="AF40" s="16"/>
      <c r="AG40" s="16"/>
      <c r="AH40" s="16"/>
      <c r="AI40" s="46"/>
      <c r="AJ40" s="16"/>
      <c r="AK40" s="16"/>
    </row>
    <row r="41" spans="2:37" ht="25.5" x14ac:dyDescent="0.2">
      <c r="B41" s="17" t="s">
        <v>34</v>
      </c>
      <c r="C41" s="34" t="s">
        <v>379</v>
      </c>
      <c r="D41" s="34" t="s">
        <v>71</v>
      </c>
      <c r="E41" s="16"/>
      <c r="F41" s="18">
        <v>2321</v>
      </c>
      <c r="G41" s="16" t="s">
        <v>35</v>
      </c>
      <c r="H41">
        <v>2000</v>
      </c>
      <c r="I41" s="35">
        <v>0</v>
      </c>
      <c r="J41" s="35">
        <v>1715</v>
      </c>
      <c r="K41" s="35">
        <v>173</v>
      </c>
      <c r="L41" s="59">
        <v>11</v>
      </c>
      <c r="M41" s="59">
        <v>150</v>
      </c>
      <c r="N41" s="59">
        <v>1</v>
      </c>
      <c r="O41" s="59">
        <v>0</v>
      </c>
      <c r="P41" s="38">
        <f t="shared" si="1"/>
        <v>2050</v>
      </c>
      <c r="Q41" s="37">
        <f t="shared" si="0"/>
        <v>102.5</v>
      </c>
      <c r="R41" s="39">
        <f t="shared" si="2"/>
        <v>436168.76187692204</v>
      </c>
      <c r="S41" s="39">
        <f t="shared" si="3"/>
        <v>0</v>
      </c>
      <c r="T41" s="39">
        <f t="shared" si="4"/>
        <v>374014.71330946061</v>
      </c>
      <c r="U41" s="39">
        <f t="shared" si="5"/>
        <v>37728.597902353751</v>
      </c>
      <c r="V41" s="39">
        <f t="shared" si="6"/>
        <v>2398.9281903230712</v>
      </c>
      <c r="W41" s="39">
        <f>218.084380938461*M41</f>
        <v>32712.657140769152</v>
      </c>
      <c r="X41" s="39">
        <f>218.084380938461*N41</f>
        <v>218.08438093846101</v>
      </c>
      <c r="Y41" s="39">
        <f t="shared" si="7"/>
        <v>0</v>
      </c>
      <c r="Z41" s="39">
        <f t="shared" si="8"/>
        <v>447072.98092384497</v>
      </c>
      <c r="AA41" s="37">
        <f t="shared" si="9"/>
        <v>102.49999999999997</v>
      </c>
      <c r="AB41" s="16">
        <v>11</v>
      </c>
      <c r="AC41" s="36">
        <f t="shared" si="10"/>
        <v>1127.5</v>
      </c>
      <c r="AD41" s="36">
        <f t="shared" si="11"/>
        <v>922.5</v>
      </c>
      <c r="AE41" s="16"/>
      <c r="AF41" s="16"/>
      <c r="AG41" s="16"/>
      <c r="AH41" s="16"/>
      <c r="AI41" s="46"/>
      <c r="AJ41" s="16">
        <v>3</v>
      </c>
      <c r="AK41" s="16">
        <v>8</v>
      </c>
    </row>
    <row r="42" spans="2:37" ht="25.5" x14ac:dyDescent="0.2">
      <c r="B42" s="17" t="s">
        <v>34</v>
      </c>
      <c r="C42" s="34" t="s">
        <v>379</v>
      </c>
      <c r="D42" s="34" t="s">
        <v>72</v>
      </c>
      <c r="E42" s="16"/>
      <c r="F42" s="18">
        <v>2321</v>
      </c>
      <c r="G42" s="16" t="s">
        <v>35</v>
      </c>
      <c r="H42">
        <v>4154</v>
      </c>
      <c r="I42" s="35">
        <v>0</v>
      </c>
      <c r="J42" s="35">
        <v>2699</v>
      </c>
      <c r="K42" s="35">
        <v>247</v>
      </c>
      <c r="L42" s="59">
        <v>0</v>
      </c>
      <c r="M42" s="59">
        <v>300</v>
      </c>
      <c r="N42" s="59">
        <v>4</v>
      </c>
      <c r="O42" s="59">
        <v>0</v>
      </c>
      <c r="P42" s="38">
        <f t="shared" si="1"/>
        <v>3250</v>
      </c>
      <c r="Q42" s="37">
        <f t="shared" si="0"/>
        <v>78.237843042850258</v>
      </c>
      <c r="R42" s="39">
        <f t="shared" si="2"/>
        <v>905922.51841836702</v>
      </c>
      <c r="S42" s="39">
        <f t="shared" si="3"/>
        <v>0</v>
      </c>
      <c r="T42" s="39">
        <f t="shared" si="4"/>
        <v>588609.74415290623</v>
      </c>
      <c r="U42" s="39">
        <f t="shared" si="5"/>
        <v>53866.842091799866</v>
      </c>
      <c r="V42" s="39">
        <f t="shared" si="6"/>
        <v>0</v>
      </c>
      <c r="W42" s="39">
        <f>218.084380938461*M42</f>
        <v>65425.314281538303</v>
      </c>
      <c r="X42" s="39">
        <f>218.084380938461*N42</f>
        <v>872.33752375384404</v>
      </c>
      <c r="Y42" s="39">
        <f t="shared" si="7"/>
        <v>0</v>
      </c>
      <c r="Z42" s="39">
        <f t="shared" si="8"/>
        <v>708774.2380499983</v>
      </c>
      <c r="AA42" s="37">
        <f t="shared" si="9"/>
        <v>78.237843042850272</v>
      </c>
      <c r="AB42" s="16">
        <v>11</v>
      </c>
      <c r="AC42" s="36">
        <f t="shared" si="10"/>
        <v>1787.5000000000002</v>
      </c>
      <c r="AD42" s="36">
        <f t="shared" si="11"/>
        <v>1462.5</v>
      </c>
      <c r="AE42" s="16"/>
      <c r="AF42" s="16"/>
      <c r="AG42" s="16"/>
      <c r="AH42" s="16"/>
      <c r="AI42" s="46"/>
      <c r="AJ42" s="16"/>
      <c r="AK42" s="16">
        <v>3</v>
      </c>
    </row>
    <row r="43" spans="2:37" ht="25.5" x14ac:dyDescent="0.2">
      <c r="B43" s="17" t="s">
        <v>34</v>
      </c>
      <c r="C43" s="34" t="s">
        <v>379</v>
      </c>
      <c r="D43" s="34" t="s">
        <v>73</v>
      </c>
      <c r="E43" s="16"/>
      <c r="F43" s="18">
        <v>2321</v>
      </c>
      <c r="G43" s="16" t="s">
        <v>35</v>
      </c>
      <c r="H43">
        <v>2900</v>
      </c>
      <c r="I43" s="35">
        <v>0</v>
      </c>
      <c r="J43" s="35">
        <v>3271</v>
      </c>
      <c r="K43" s="35">
        <v>0</v>
      </c>
      <c r="L43" s="59">
        <v>3</v>
      </c>
      <c r="M43" s="59">
        <v>0</v>
      </c>
      <c r="N43" s="59">
        <v>0</v>
      </c>
      <c r="O43" s="59">
        <v>0</v>
      </c>
      <c r="P43" s="38">
        <f t="shared" si="1"/>
        <v>3274</v>
      </c>
      <c r="Q43" s="37">
        <f t="shared" si="0"/>
        <v>112.89655172413794</v>
      </c>
      <c r="R43" s="39">
        <f t="shared" si="2"/>
        <v>632444.70472153695</v>
      </c>
      <c r="S43" s="39">
        <f t="shared" si="3"/>
        <v>0</v>
      </c>
      <c r="T43" s="39">
        <f t="shared" si="4"/>
        <v>713354.01004970598</v>
      </c>
      <c r="U43" s="39">
        <f t="shared" si="5"/>
        <v>0</v>
      </c>
      <c r="V43" s="39">
        <f t="shared" si="6"/>
        <v>654.25314281538306</v>
      </c>
      <c r="W43" s="39">
        <f>218.084380938461*M43</f>
        <v>0</v>
      </c>
      <c r="X43" s="39">
        <f>218.084380938461*N43</f>
        <v>0</v>
      </c>
      <c r="Y43" s="39">
        <f t="shared" si="7"/>
        <v>0</v>
      </c>
      <c r="Z43" s="39">
        <f t="shared" si="8"/>
        <v>714008.26319252141</v>
      </c>
      <c r="AA43" s="37">
        <f t="shared" si="9"/>
        <v>112.89655172413792</v>
      </c>
      <c r="AB43" s="16">
        <v>11</v>
      </c>
      <c r="AC43" s="36">
        <f t="shared" si="10"/>
        <v>1800.7</v>
      </c>
      <c r="AD43" s="36">
        <f t="shared" si="11"/>
        <v>1473.3</v>
      </c>
      <c r="AE43" s="16"/>
      <c r="AF43" s="16"/>
      <c r="AG43" s="16"/>
      <c r="AH43" s="16"/>
      <c r="AI43" s="46"/>
      <c r="AJ43" s="16"/>
      <c r="AK43" s="16"/>
    </row>
    <row r="44" spans="2:37" ht="25.5" x14ac:dyDescent="0.2">
      <c r="B44" s="17" t="s">
        <v>34</v>
      </c>
      <c r="C44" s="34" t="s">
        <v>379</v>
      </c>
      <c r="D44" s="34" t="s">
        <v>74</v>
      </c>
      <c r="E44" s="16"/>
      <c r="F44" s="18">
        <v>2321</v>
      </c>
      <c r="G44" s="16" t="s">
        <v>35</v>
      </c>
      <c r="H44">
        <v>3000</v>
      </c>
      <c r="I44" s="35">
        <v>0</v>
      </c>
      <c r="J44" s="35">
        <v>2965</v>
      </c>
      <c r="K44" s="35">
        <v>289</v>
      </c>
      <c r="L44" s="59">
        <v>3</v>
      </c>
      <c r="M44" s="59">
        <v>245</v>
      </c>
      <c r="N44" s="59">
        <v>0</v>
      </c>
      <c r="O44" s="59">
        <v>0</v>
      </c>
      <c r="P44" s="38">
        <f t="shared" si="1"/>
        <v>3502</v>
      </c>
      <c r="Q44" s="37">
        <f t="shared" si="0"/>
        <v>116.73333333333333</v>
      </c>
      <c r="R44" s="39">
        <f t="shared" si="2"/>
        <v>654253.14281538303</v>
      </c>
      <c r="S44" s="39">
        <f t="shared" si="3"/>
        <v>0</v>
      </c>
      <c r="T44" s="39">
        <f t="shared" si="4"/>
        <v>646620.18948253687</v>
      </c>
      <c r="U44" s="39">
        <f t="shared" si="5"/>
        <v>63026.38609121523</v>
      </c>
      <c r="V44" s="39">
        <f t="shared" si="6"/>
        <v>654.25314281538306</v>
      </c>
      <c r="W44" s="39">
        <f>218.084380938461*M44</f>
        <v>53430.673329922945</v>
      </c>
      <c r="X44" s="39">
        <f>218.084380938461*N44</f>
        <v>0</v>
      </c>
      <c r="Y44" s="39">
        <f t="shared" si="7"/>
        <v>0</v>
      </c>
      <c r="Z44" s="39">
        <f t="shared" si="8"/>
        <v>763731.50204649044</v>
      </c>
      <c r="AA44" s="37">
        <f t="shared" si="9"/>
        <v>116.73333333333333</v>
      </c>
      <c r="AB44" s="16">
        <v>11</v>
      </c>
      <c r="AC44" s="36">
        <f t="shared" si="10"/>
        <v>1926.1000000000001</v>
      </c>
      <c r="AD44" s="36">
        <f t="shared" si="11"/>
        <v>1575.9</v>
      </c>
      <c r="AE44" s="16"/>
      <c r="AF44" s="16"/>
      <c r="AG44" s="16"/>
      <c r="AH44" s="16"/>
      <c r="AI44" s="46"/>
      <c r="AJ44" s="16">
        <v>1</v>
      </c>
      <c r="AK44" s="16">
        <v>2</v>
      </c>
    </row>
    <row r="45" spans="2:37" ht="25.5" x14ac:dyDescent="0.2">
      <c r="B45" s="17" t="s">
        <v>34</v>
      </c>
      <c r="C45" s="34" t="s">
        <v>395</v>
      </c>
      <c r="D45" s="34" t="s">
        <v>75</v>
      </c>
      <c r="E45" s="16"/>
      <c r="F45" s="18">
        <v>2321</v>
      </c>
      <c r="G45" s="16" t="s">
        <v>35</v>
      </c>
      <c r="H45">
        <v>1600</v>
      </c>
      <c r="I45" s="35">
        <v>0</v>
      </c>
      <c r="J45" s="35">
        <v>1233</v>
      </c>
      <c r="K45" s="35">
        <v>367</v>
      </c>
      <c r="L45" s="59">
        <v>2</v>
      </c>
      <c r="M45" s="59">
        <v>0</v>
      </c>
      <c r="N45" s="59">
        <v>0</v>
      </c>
      <c r="O45" s="59">
        <v>0</v>
      </c>
      <c r="P45" s="38">
        <f t="shared" si="1"/>
        <v>1602</v>
      </c>
      <c r="Q45" s="37">
        <f t="shared" si="0"/>
        <v>100.125</v>
      </c>
      <c r="R45" s="39">
        <f t="shared" si="2"/>
        <v>348935.0095015376</v>
      </c>
      <c r="S45" s="39">
        <f t="shared" si="3"/>
        <v>0</v>
      </c>
      <c r="T45" s="39">
        <f t="shared" si="4"/>
        <v>268898.04169712245</v>
      </c>
      <c r="U45" s="39">
        <f t="shared" si="5"/>
        <v>80036.967804415195</v>
      </c>
      <c r="V45" s="39">
        <f t="shared" si="6"/>
        <v>436.16876187692202</v>
      </c>
      <c r="W45" s="39">
        <f>218.084380938461*M45</f>
        <v>0</v>
      </c>
      <c r="X45" s="39">
        <f>218.084380938461*N45</f>
        <v>0</v>
      </c>
      <c r="Y45" s="39">
        <f t="shared" si="7"/>
        <v>0</v>
      </c>
      <c r="Z45" s="39">
        <f t="shared" si="8"/>
        <v>349371.17826341459</v>
      </c>
      <c r="AA45" s="37">
        <f t="shared" si="9"/>
        <v>100.12500000000001</v>
      </c>
      <c r="AB45" s="16">
        <v>11</v>
      </c>
      <c r="AC45" s="36">
        <f t="shared" si="10"/>
        <v>881.1</v>
      </c>
      <c r="AD45" s="36">
        <f t="shared" si="11"/>
        <v>720.9</v>
      </c>
      <c r="AE45" s="16"/>
      <c r="AF45" s="16"/>
      <c r="AG45" s="16"/>
      <c r="AH45" s="16"/>
      <c r="AI45" s="46"/>
      <c r="AJ45" s="16">
        <v>1</v>
      </c>
      <c r="AK45" s="16">
        <v>1</v>
      </c>
    </row>
    <row r="46" spans="2:37" ht="25.5" x14ac:dyDescent="0.2">
      <c r="B46" s="17" t="s">
        <v>34</v>
      </c>
      <c r="C46" s="34" t="s">
        <v>395</v>
      </c>
      <c r="D46" s="34" t="s">
        <v>76</v>
      </c>
      <c r="E46" s="16"/>
      <c r="F46" s="18">
        <v>2321</v>
      </c>
      <c r="G46" s="16" t="s">
        <v>35</v>
      </c>
      <c r="H46">
        <v>600</v>
      </c>
      <c r="I46" s="35">
        <v>178</v>
      </c>
      <c r="J46" s="35">
        <v>0</v>
      </c>
      <c r="K46" s="35">
        <v>118</v>
      </c>
      <c r="L46" s="59">
        <v>34</v>
      </c>
      <c r="M46" s="59">
        <v>0</v>
      </c>
      <c r="N46" s="59">
        <v>0</v>
      </c>
      <c r="O46" s="59">
        <v>0</v>
      </c>
      <c r="P46" s="38">
        <f t="shared" si="1"/>
        <v>330</v>
      </c>
      <c r="Q46" s="37">
        <f t="shared" si="0"/>
        <v>55</v>
      </c>
      <c r="R46" s="39">
        <f t="shared" si="2"/>
        <v>130850.62856307661</v>
      </c>
      <c r="S46" s="39">
        <f t="shared" si="3"/>
        <v>38819.019807046061</v>
      </c>
      <c r="T46" s="39">
        <f t="shared" si="4"/>
        <v>0</v>
      </c>
      <c r="U46" s="39">
        <f t="shared" si="5"/>
        <v>25733.9569507384</v>
      </c>
      <c r="V46" s="39">
        <f t="shared" si="6"/>
        <v>7414.8689519076743</v>
      </c>
      <c r="W46" s="39">
        <f>218.084380938461*M46</f>
        <v>0</v>
      </c>
      <c r="X46" s="39">
        <f>218.084380938461*N46</f>
        <v>0</v>
      </c>
      <c r="Y46" s="39">
        <f t="shared" si="7"/>
        <v>0</v>
      </c>
      <c r="Z46" s="39">
        <f t="shared" si="8"/>
        <v>71967.845709692134</v>
      </c>
      <c r="AA46" s="37">
        <f t="shared" si="9"/>
        <v>55</v>
      </c>
      <c r="AB46" s="16">
        <v>11</v>
      </c>
      <c r="AC46" s="36">
        <f t="shared" si="10"/>
        <v>181.50000000000003</v>
      </c>
      <c r="AD46" s="36">
        <f t="shared" si="11"/>
        <v>148.5</v>
      </c>
      <c r="AE46" s="16"/>
      <c r="AF46" s="16"/>
      <c r="AG46" s="16"/>
      <c r="AH46" s="16"/>
      <c r="AI46" s="46"/>
      <c r="AJ46" s="16"/>
      <c r="AK46" s="16">
        <v>4</v>
      </c>
    </row>
    <row r="47" spans="2:37" ht="25.5" x14ac:dyDescent="0.2">
      <c r="B47" s="17" t="s">
        <v>34</v>
      </c>
      <c r="C47" s="34" t="s">
        <v>395</v>
      </c>
      <c r="D47" s="34" t="s">
        <v>77</v>
      </c>
      <c r="E47" s="16"/>
      <c r="F47" s="18">
        <v>2321</v>
      </c>
      <c r="G47" s="16" t="s">
        <v>35</v>
      </c>
      <c r="H47">
        <v>1000</v>
      </c>
      <c r="I47" s="35">
        <v>0</v>
      </c>
      <c r="J47" s="35">
        <v>0</v>
      </c>
      <c r="K47" s="35">
        <v>1001</v>
      </c>
      <c r="L47" s="59">
        <v>0</v>
      </c>
      <c r="M47" s="59">
        <v>0</v>
      </c>
      <c r="N47" s="59">
        <v>0</v>
      </c>
      <c r="O47" s="59">
        <v>0</v>
      </c>
      <c r="P47" s="38">
        <f t="shared" si="1"/>
        <v>1001</v>
      </c>
      <c r="Q47" s="37">
        <f t="shared" si="0"/>
        <v>100.1</v>
      </c>
      <c r="R47" s="39">
        <f t="shared" si="2"/>
        <v>218084.38093846102</v>
      </c>
      <c r="S47" s="39">
        <f t="shared" si="3"/>
        <v>0</v>
      </c>
      <c r="T47" s="39">
        <f t="shared" si="4"/>
        <v>0</v>
      </c>
      <c r="U47" s="39">
        <f t="shared" si="5"/>
        <v>218302.46531939946</v>
      </c>
      <c r="V47" s="39">
        <f t="shared" si="6"/>
        <v>0</v>
      </c>
      <c r="W47" s="39">
        <f>218.084380938461*M47</f>
        <v>0</v>
      </c>
      <c r="X47" s="39">
        <f>218.084380938461*N47</f>
        <v>0</v>
      </c>
      <c r="Y47" s="39">
        <f t="shared" si="7"/>
        <v>0</v>
      </c>
      <c r="Z47" s="39">
        <f t="shared" si="8"/>
        <v>218302.46531939946</v>
      </c>
      <c r="AA47" s="37">
        <f t="shared" si="9"/>
        <v>100.1</v>
      </c>
      <c r="AB47" s="16">
        <v>11</v>
      </c>
      <c r="AC47" s="36">
        <f t="shared" si="10"/>
        <v>550.55000000000007</v>
      </c>
      <c r="AD47" s="36">
        <f t="shared" si="11"/>
        <v>450.45</v>
      </c>
      <c r="AE47" s="16"/>
      <c r="AF47" s="16"/>
      <c r="AG47" s="16"/>
      <c r="AH47" s="16"/>
      <c r="AI47" s="46"/>
      <c r="AJ47" s="16"/>
      <c r="AK47" s="16"/>
    </row>
    <row r="48" spans="2:37" ht="25.5" x14ac:dyDescent="0.2">
      <c r="B48" s="17" t="s">
        <v>34</v>
      </c>
      <c r="C48" s="34" t="s">
        <v>395</v>
      </c>
      <c r="D48" s="34" t="s">
        <v>78</v>
      </c>
      <c r="E48" s="16"/>
      <c r="F48" s="18">
        <v>2321</v>
      </c>
      <c r="G48" s="16" t="s">
        <v>35</v>
      </c>
      <c r="H48">
        <v>5000</v>
      </c>
      <c r="I48" s="35">
        <v>0</v>
      </c>
      <c r="J48" s="35">
        <v>0</v>
      </c>
      <c r="K48" s="35">
        <v>4999</v>
      </c>
      <c r="L48" s="59">
        <v>1005</v>
      </c>
      <c r="M48" s="59">
        <v>0</v>
      </c>
      <c r="N48" s="59">
        <v>0</v>
      </c>
      <c r="O48" s="59">
        <v>0</v>
      </c>
      <c r="P48" s="38">
        <f t="shared" si="1"/>
        <v>6004</v>
      </c>
      <c r="Q48" s="37">
        <f t="shared" si="0"/>
        <v>120.08</v>
      </c>
      <c r="R48" s="39">
        <f t="shared" si="2"/>
        <v>1090421.904692305</v>
      </c>
      <c r="S48" s="39">
        <f t="shared" si="3"/>
        <v>0</v>
      </c>
      <c r="T48" s="39">
        <f t="shared" si="4"/>
        <v>0</v>
      </c>
      <c r="U48" s="39">
        <f t="shared" si="5"/>
        <v>1090203.8203113666</v>
      </c>
      <c r="V48" s="39">
        <f t="shared" si="6"/>
        <v>219174.8028431533</v>
      </c>
      <c r="W48" s="39">
        <f>218.084380938461*M48</f>
        <v>0</v>
      </c>
      <c r="X48" s="39">
        <f>218.084380938461*N48</f>
        <v>0</v>
      </c>
      <c r="Y48" s="39">
        <f t="shared" si="7"/>
        <v>0</v>
      </c>
      <c r="Z48" s="39">
        <f t="shared" si="8"/>
        <v>1309378.6231545198</v>
      </c>
      <c r="AA48" s="37">
        <f t="shared" si="9"/>
        <v>120.08</v>
      </c>
      <c r="AB48" s="16">
        <v>11</v>
      </c>
      <c r="AC48" s="36">
        <f t="shared" si="10"/>
        <v>3302.2000000000003</v>
      </c>
      <c r="AD48" s="36">
        <f t="shared" si="11"/>
        <v>2701.8</v>
      </c>
      <c r="AE48" s="16"/>
      <c r="AF48" s="16"/>
      <c r="AG48" s="16"/>
      <c r="AH48" s="16"/>
      <c r="AI48" s="46"/>
      <c r="AJ48" s="16"/>
      <c r="AK48" s="16"/>
    </row>
    <row r="49" spans="2:37" ht="25.5" x14ac:dyDescent="0.2">
      <c r="B49" s="17" t="s">
        <v>34</v>
      </c>
      <c r="C49" s="34" t="s">
        <v>395</v>
      </c>
      <c r="D49" s="34" t="s">
        <v>79</v>
      </c>
      <c r="E49" s="16"/>
      <c r="F49" s="18">
        <v>2321</v>
      </c>
      <c r="G49" s="16" t="s">
        <v>35</v>
      </c>
      <c r="H49">
        <v>3400</v>
      </c>
      <c r="I49" s="35">
        <v>0</v>
      </c>
      <c r="J49" s="35">
        <v>2764</v>
      </c>
      <c r="K49" s="35">
        <v>281</v>
      </c>
      <c r="L49" s="59">
        <v>167</v>
      </c>
      <c r="M49" s="59">
        <v>0</v>
      </c>
      <c r="N49" s="59">
        <v>0</v>
      </c>
      <c r="O49" s="59">
        <v>0</v>
      </c>
      <c r="P49" s="38">
        <f t="shared" si="1"/>
        <v>3212</v>
      </c>
      <c r="Q49" s="37">
        <f t="shared" si="0"/>
        <v>94.470588235294116</v>
      </c>
      <c r="R49" s="39">
        <f t="shared" si="2"/>
        <v>741486.89519076748</v>
      </c>
      <c r="S49" s="39">
        <f t="shared" si="3"/>
        <v>0</v>
      </c>
      <c r="T49" s="39">
        <f t="shared" si="4"/>
        <v>602785.22891390626</v>
      </c>
      <c r="U49" s="39">
        <f t="shared" si="5"/>
        <v>61281.711043707546</v>
      </c>
      <c r="V49" s="39">
        <f t="shared" si="6"/>
        <v>36420.091616722988</v>
      </c>
      <c r="W49" s="39">
        <f>218.084380938461*M49</f>
        <v>0</v>
      </c>
      <c r="X49" s="39">
        <f>218.084380938461*N49</f>
        <v>0</v>
      </c>
      <c r="Y49" s="39">
        <f t="shared" si="7"/>
        <v>0</v>
      </c>
      <c r="Z49" s="39">
        <f t="shared" si="8"/>
        <v>700487.03157433681</v>
      </c>
      <c r="AA49" s="37">
        <f t="shared" si="9"/>
        <v>94.47058823529413</v>
      </c>
      <c r="AB49" s="16">
        <v>11</v>
      </c>
      <c r="AC49" s="36">
        <f t="shared" si="10"/>
        <v>1766.6000000000001</v>
      </c>
      <c r="AD49" s="36">
        <f t="shared" si="11"/>
        <v>1445.4</v>
      </c>
      <c r="AE49" s="16"/>
      <c r="AF49" s="16"/>
      <c r="AG49" s="16"/>
      <c r="AH49" s="16"/>
      <c r="AI49" s="46"/>
      <c r="AJ49" s="16"/>
      <c r="AK49" s="16"/>
    </row>
    <row r="50" spans="2:37" ht="25.5" x14ac:dyDescent="0.2">
      <c r="B50" s="17" t="s">
        <v>34</v>
      </c>
      <c r="C50" s="34" t="s">
        <v>395</v>
      </c>
      <c r="D50" s="34" t="s">
        <v>80</v>
      </c>
      <c r="E50" s="16"/>
      <c r="F50" s="18">
        <v>2321</v>
      </c>
      <c r="G50" s="16" t="s">
        <v>35</v>
      </c>
      <c r="H50">
        <v>3800</v>
      </c>
      <c r="I50" s="35">
        <v>0</v>
      </c>
      <c r="J50" s="35">
        <v>3198</v>
      </c>
      <c r="K50" s="35">
        <v>362</v>
      </c>
      <c r="L50" s="59">
        <v>55</v>
      </c>
      <c r="M50" s="59">
        <v>1</v>
      </c>
      <c r="N50" s="59">
        <v>0</v>
      </c>
      <c r="O50" s="59">
        <v>0</v>
      </c>
      <c r="P50" s="38">
        <f t="shared" si="1"/>
        <v>3616</v>
      </c>
      <c r="Q50" s="37">
        <f t="shared" si="0"/>
        <v>95.15789473684211</v>
      </c>
      <c r="R50" s="39">
        <f t="shared" si="2"/>
        <v>828720.64756615181</v>
      </c>
      <c r="S50" s="39">
        <f t="shared" si="3"/>
        <v>0</v>
      </c>
      <c r="T50" s="39">
        <f t="shared" si="4"/>
        <v>697433.85024119832</v>
      </c>
      <c r="U50" s="39">
        <f t="shared" si="5"/>
        <v>78946.545899722885</v>
      </c>
      <c r="V50" s="39">
        <f t="shared" si="6"/>
        <v>11994.640951615356</v>
      </c>
      <c r="W50" s="39">
        <f>218.084380938461*M50</f>
        <v>218.08438093846101</v>
      </c>
      <c r="X50" s="39">
        <f>218.084380938461*N50</f>
        <v>0</v>
      </c>
      <c r="Y50" s="39">
        <f t="shared" si="7"/>
        <v>0</v>
      </c>
      <c r="Z50" s="39">
        <f t="shared" si="8"/>
        <v>788593.12147347501</v>
      </c>
      <c r="AA50" s="37">
        <f t="shared" si="9"/>
        <v>95.157894736842096</v>
      </c>
      <c r="AB50" s="16">
        <v>11</v>
      </c>
      <c r="AC50" s="36">
        <f t="shared" si="10"/>
        <v>1988.8000000000002</v>
      </c>
      <c r="AD50" s="36">
        <f t="shared" si="11"/>
        <v>1627.2</v>
      </c>
      <c r="AE50" s="16"/>
      <c r="AF50" s="16"/>
      <c r="AG50" s="16"/>
      <c r="AH50" s="16"/>
      <c r="AI50" s="46"/>
      <c r="AJ50" s="16">
        <v>30</v>
      </c>
      <c r="AK50" s="16">
        <v>25</v>
      </c>
    </row>
    <row r="51" spans="2:37" ht="25.5" x14ac:dyDescent="0.2">
      <c r="B51" s="17" t="s">
        <v>34</v>
      </c>
      <c r="C51" s="34" t="s">
        <v>395</v>
      </c>
      <c r="D51" s="34" t="s">
        <v>81</v>
      </c>
      <c r="E51" s="16"/>
      <c r="F51" s="18">
        <v>2321</v>
      </c>
      <c r="G51" s="16" t="s">
        <v>35</v>
      </c>
      <c r="H51">
        <v>1600</v>
      </c>
      <c r="I51" s="35">
        <v>0</v>
      </c>
      <c r="J51" s="35">
        <v>1392</v>
      </c>
      <c r="K51" s="35">
        <v>207</v>
      </c>
      <c r="L51" s="59">
        <v>3</v>
      </c>
      <c r="M51" s="59">
        <v>0</v>
      </c>
      <c r="N51" s="59">
        <v>0</v>
      </c>
      <c r="O51" s="59">
        <v>0</v>
      </c>
      <c r="P51" s="38">
        <f t="shared" si="1"/>
        <v>1602</v>
      </c>
      <c r="Q51" s="37">
        <f t="shared" si="0"/>
        <v>100.125</v>
      </c>
      <c r="R51" s="39">
        <f t="shared" si="2"/>
        <v>348935.0095015376</v>
      </c>
      <c r="S51" s="39">
        <f t="shared" si="3"/>
        <v>0</v>
      </c>
      <c r="T51" s="39">
        <f t="shared" si="4"/>
        <v>303573.45826633775</v>
      </c>
      <c r="U51" s="39">
        <f t="shared" si="5"/>
        <v>45143.466854261431</v>
      </c>
      <c r="V51" s="39">
        <f t="shared" si="6"/>
        <v>654.25314281538306</v>
      </c>
      <c r="W51" s="39">
        <f>218.084380938461*M51</f>
        <v>0</v>
      </c>
      <c r="X51" s="39">
        <f>218.084380938461*N51</f>
        <v>0</v>
      </c>
      <c r="Y51" s="39">
        <f t="shared" si="7"/>
        <v>0</v>
      </c>
      <c r="Z51" s="39">
        <f t="shared" si="8"/>
        <v>349371.17826341453</v>
      </c>
      <c r="AA51" s="37">
        <f t="shared" si="9"/>
        <v>100.125</v>
      </c>
      <c r="AB51" s="16">
        <v>11</v>
      </c>
      <c r="AC51" s="36">
        <f t="shared" si="10"/>
        <v>881.1</v>
      </c>
      <c r="AD51" s="36">
        <f t="shared" si="11"/>
        <v>720.9</v>
      </c>
      <c r="AE51" s="16"/>
      <c r="AF51" s="16"/>
      <c r="AG51" s="16"/>
      <c r="AH51" s="16"/>
      <c r="AI51" s="46"/>
      <c r="AJ51" s="16">
        <v>3</v>
      </c>
      <c r="AK51" s="16"/>
    </row>
    <row r="52" spans="2:37" ht="25.5" x14ac:dyDescent="0.2">
      <c r="B52" s="17" t="s">
        <v>34</v>
      </c>
      <c r="C52" s="34" t="s">
        <v>395</v>
      </c>
      <c r="D52" s="34" t="s">
        <v>82</v>
      </c>
      <c r="E52" s="16"/>
      <c r="F52" s="18">
        <v>2321</v>
      </c>
      <c r="G52" s="16" t="s">
        <v>35</v>
      </c>
      <c r="H52">
        <v>3440</v>
      </c>
      <c r="I52" s="35">
        <v>0</v>
      </c>
      <c r="J52" s="35">
        <v>699</v>
      </c>
      <c r="K52" s="35">
        <v>900</v>
      </c>
      <c r="L52" s="59">
        <v>0</v>
      </c>
      <c r="M52" s="59">
        <v>0</v>
      </c>
      <c r="N52" s="59">
        <v>0</v>
      </c>
      <c r="O52" s="59">
        <v>0</v>
      </c>
      <c r="P52" s="38">
        <f t="shared" si="1"/>
        <v>1599</v>
      </c>
      <c r="Q52" s="37">
        <f t="shared" ref="Q52:Q83" si="12">P52*100/H52</f>
        <v>46.482558139534881</v>
      </c>
      <c r="R52" s="39">
        <f t="shared" si="2"/>
        <v>750210.27042830584</v>
      </c>
      <c r="S52" s="39">
        <f t="shared" si="3"/>
        <v>0</v>
      </c>
      <c r="T52" s="39">
        <f t="shared" si="4"/>
        <v>152440.98227598425</v>
      </c>
      <c r="U52" s="39">
        <f t="shared" si="5"/>
        <v>196275.94284461491</v>
      </c>
      <c r="V52" s="39">
        <f t="shared" si="6"/>
        <v>0</v>
      </c>
      <c r="W52" s="39">
        <f>218.084380938461*M52</f>
        <v>0</v>
      </c>
      <c r="X52" s="39">
        <f>218.084380938461*N52</f>
        <v>0</v>
      </c>
      <c r="Y52" s="39">
        <f t="shared" si="7"/>
        <v>0</v>
      </c>
      <c r="Z52" s="39">
        <f t="shared" si="8"/>
        <v>348716.92512059916</v>
      </c>
      <c r="AA52" s="37">
        <f t="shared" si="9"/>
        <v>46.482558139534888</v>
      </c>
      <c r="AB52" s="16">
        <v>11</v>
      </c>
      <c r="AC52" s="36">
        <f t="shared" si="10"/>
        <v>879.45</v>
      </c>
      <c r="AD52" s="36">
        <f t="shared" si="11"/>
        <v>719.55000000000007</v>
      </c>
      <c r="AE52" s="16"/>
      <c r="AF52" s="16"/>
      <c r="AG52" s="16"/>
      <c r="AH52" s="16"/>
      <c r="AI52" s="46"/>
      <c r="AJ52" s="16"/>
      <c r="AK52" s="16"/>
    </row>
    <row r="53" spans="2:37" ht="25.5" x14ac:dyDescent="0.2">
      <c r="B53" s="17" t="s">
        <v>34</v>
      </c>
      <c r="C53" s="34" t="s">
        <v>395</v>
      </c>
      <c r="D53" s="34" t="s">
        <v>83</v>
      </c>
      <c r="E53" s="16"/>
      <c r="F53" s="18">
        <v>2321</v>
      </c>
      <c r="G53" s="16" t="s">
        <v>35</v>
      </c>
      <c r="H53">
        <v>1800</v>
      </c>
      <c r="I53" s="35">
        <v>0</v>
      </c>
      <c r="J53" s="35">
        <v>1559</v>
      </c>
      <c r="K53" s="35">
        <v>241</v>
      </c>
      <c r="L53" s="59">
        <v>0</v>
      </c>
      <c r="M53" s="59">
        <v>0</v>
      </c>
      <c r="N53" s="59">
        <v>0</v>
      </c>
      <c r="O53" s="59">
        <v>0</v>
      </c>
      <c r="P53" s="38">
        <f t="shared" si="1"/>
        <v>1800</v>
      </c>
      <c r="Q53" s="37">
        <f t="shared" si="12"/>
        <v>100</v>
      </c>
      <c r="R53" s="39">
        <f t="shared" si="2"/>
        <v>392551.88568922982</v>
      </c>
      <c r="S53" s="39">
        <f t="shared" si="3"/>
        <v>0</v>
      </c>
      <c r="T53" s="39">
        <f t="shared" si="4"/>
        <v>339993.54988306074</v>
      </c>
      <c r="U53" s="39">
        <f t="shared" si="5"/>
        <v>52558.335806169103</v>
      </c>
      <c r="V53" s="39">
        <f t="shared" si="6"/>
        <v>0</v>
      </c>
      <c r="W53" s="39">
        <f>218.084380938461*M53</f>
        <v>0</v>
      </c>
      <c r="X53" s="39">
        <f>218.084380938461*N53</f>
        <v>0</v>
      </c>
      <c r="Y53" s="39">
        <f t="shared" si="7"/>
        <v>0</v>
      </c>
      <c r="Z53" s="39">
        <f t="shared" si="8"/>
        <v>392551.88568922982</v>
      </c>
      <c r="AA53" s="37">
        <f t="shared" si="9"/>
        <v>100</v>
      </c>
      <c r="AB53" s="16">
        <v>11</v>
      </c>
      <c r="AC53" s="36">
        <f t="shared" si="10"/>
        <v>990.00000000000011</v>
      </c>
      <c r="AD53" s="36">
        <f t="shared" si="11"/>
        <v>810</v>
      </c>
      <c r="AE53" s="16"/>
      <c r="AF53" s="16"/>
      <c r="AG53" s="16"/>
      <c r="AH53" s="16"/>
      <c r="AI53" s="46"/>
      <c r="AJ53" s="16"/>
      <c r="AK53" s="16"/>
    </row>
    <row r="54" spans="2:37" ht="25.5" x14ac:dyDescent="0.2">
      <c r="B54" s="17" t="s">
        <v>34</v>
      </c>
      <c r="C54" s="34" t="s">
        <v>395</v>
      </c>
      <c r="D54" s="34" t="s">
        <v>84</v>
      </c>
      <c r="E54" s="16"/>
      <c r="F54" s="18">
        <v>2321</v>
      </c>
      <c r="G54" s="16" t="s">
        <v>35</v>
      </c>
      <c r="H54">
        <v>1200</v>
      </c>
      <c r="I54" s="35">
        <v>0</v>
      </c>
      <c r="J54" s="35">
        <v>0</v>
      </c>
      <c r="K54" s="35">
        <v>1200</v>
      </c>
      <c r="L54" s="59">
        <v>0</v>
      </c>
      <c r="M54" s="59">
        <v>0</v>
      </c>
      <c r="N54" s="59">
        <v>0</v>
      </c>
      <c r="O54" s="59">
        <v>0</v>
      </c>
      <c r="P54" s="38">
        <f t="shared" si="1"/>
        <v>1200</v>
      </c>
      <c r="Q54" s="37">
        <f t="shared" si="12"/>
        <v>100</v>
      </c>
      <c r="R54" s="39">
        <f t="shared" si="2"/>
        <v>261701.25712615321</v>
      </c>
      <c r="S54" s="39">
        <f t="shared" si="3"/>
        <v>0</v>
      </c>
      <c r="T54" s="39">
        <f t="shared" si="4"/>
        <v>0</v>
      </c>
      <c r="U54" s="39">
        <f t="shared" si="5"/>
        <v>261701.25712615321</v>
      </c>
      <c r="V54" s="39">
        <f t="shared" si="6"/>
        <v>0</v>
      </c>
      <c r="W54" s="39">
        <f>218.084380938461*M54</f>
        <v>0</v>
      </c>
      <c r="X54" s="39">
        <f>218.084380938461*N54</f>
        <v>0</v>
      </c>
      <c r="Y54" s="39">
        <f t="shared" si="7"/>
        <v>0</v>
      </c>
      <c r="Z54" s="39">
        <f t="shared" si="8"/>
        <v>261701.25712615321</v>
      </c>
      <c r="AA54" s="37">
        <f t="shared" si="9"/>
        <v>100</v>
      </c>
      <c r="AB54" s="16">
        <v>11</v>
      </c>
      <c r="AC54" s="36">
        <f t="shared" si="10"/>
        <v>660</v>
      </c>
      <c r="AD54" s="36">
        <f t="shared" si="11"/>
        <v>540</v>
      </c>
      <c r="AE54" s="16"/>
      <c r="AF54" s="16"/>
      <c r="AG54" s="16"/>
      <c r="AH54" s="16"/>
      <c r="AI54" s="46"/>
      <c r="AJ54" s="16"/>
      <c r="AK54" s="16"/>
    </row>
    <row r="55" spans="2:37" ht="25.5" x14ac:dyDescent="0.2">
      <c r="B55" s="17" t="s">
        <v>34</v>
      </c>
      <c r="C55" s="34" t="s">
        <v>395</v>
      </c>
      <c r="D55" s="34" t="s">
        <v>85</v>
      </c>
      <c r="E55" s="16"/>
      <c r="F55" s="18">
        <v>2321</v>
      </c>
      <c r="G55" s="16" t="s">
        <v>35</v>
      </c>
      <c r="H55">
        <v>4600</v>
      </c>
      <c r="I55" s="35">
        <v>0</v>
      </c>
      <c r="J55" s="35">
        <v>0</v>
      </c>
      <c r="K55" s="35">
        <v>3791</v>
      </c>
      <c r="L55" s="59">
        <v>593</v>
      </c>
      <c r="M55" s="59">
        <v>0</v>
      </c>
      <c r="N55" s="59">
        <v>0</v>
      </c>
      <c r="O55" s="59">
        <v>0</v>
      </c>
      <c r="P55" s="38">
        <f t="shared" si="1"/>
        <v>4384</v>
      </c>
      <c r="Q55" s="37">
        <f t="shared" si="12"/>
        <v>95.304347826086953</v>
      </c>
      <c r="R55" s="39">
        <f t="shared" si="2"/>
        <v>1003188.1523169207</v>
      </c>
      <c r="S55" s="39">
        <f t="shared" si="3"/>
        <v>0</v>
      </c>
      <c r="T55" s="39">
        <f t="shared" si="4"/>
        <v>0</v>
      </c>
      <c r="U55" s="39">
        <f t="shared" si="5"/>
        <v>826757.88813770574</v>
      </c>
      <c r="V55" s="39">
        <f t="shared" si="6"/>
        <v>129324.03789650738</v>
      </c>
      <c r="W55" s="39">
        <f>218.084380938461*M55</f>
        <v>0</v>
      </c>
      <c r="X55" s="39">
        <f>218.084380938461*N55</f>
        <v>0</v>
      </c>
      <c r="Y55" s="39">
        <f t="shared" si="7"/>
        <v>0</v>
      </c>
      <c r="Z55" s="39">
        <f t="shared" si="8"/>
        <v>956081.92603421316</v>
      </c>
      <c r="AA55" s="37">
        <f t="shared" si="9"/>
        <v>95.304347826086968</v>
      </c>
      <c r="AB55" s="16">
        <v>11</v>
      </c>
      <c r="AC55" s="36">
        <f t="shared" si="10"/>
        <v>2411.2000000000003</v>
      </c>
      <c r="AD55" s="36">
        <f t="shared" si="11"/>
        <v>1972.8</v>
      </c>
      <c r="AE55" s="16"/>
      <c r="AF55" s="16"/>
      <c r="AG55" s="16"/>
      <c r="AH55" s="16"/>
      <c r="AI55" s="46"/>
      <c r="AJ55" s="16">
        <v>1</v>
      </c>
      <c r="AK55" s="16">
        <v>7</v>
      </c>
    </row>
    <row r="56" spans="2:37" ht="25.5" x14ac:dyDescent="0.2">
      <c r="B56" s="17" t="s">
        <v>34</v>
      </c>
      <c r="C56" s="34" t="s">
        <v>395</v>
      </c>
      <c r="D56" s="34" t="s">
        <v>86</v>
      </c>
      <c r="E56" s="16"/>
      <c r="F56" s="18">
        <v>2321</v>
      </c>
      <c r="G56" s="16" t="s">
        <v>35</v>
      </c>
      <c r="H56">
        <v>1600</v>
      </c>
      <c r="I56" s="35">
        <v>0</v>
      </c>
      <c r="J56" s="35">
        <v>1537</v>
      </c>
      <c r="K56" s="35">
        <v>60</v>
      </c>
      <c r="L56" s="59">
        <v>171</v>
      </c>
      <c r="M56" s="59">
        <v>0</v>
      </c>
      <c r="N56" s="59">
        <v>0</v>
      </c>
      <c r="O56" s="59">
        <v>0</v>
      </c>
      <c r="P56" s="38">
        <f t="shared" si="1"/>
        <v>1768</v>
      </c>
      <c r="Q56" s="37">
        <f t="shared" si="12"/>
        <v>110.5</v>
      </c>
      <c r="R56" s="39">
        <f t="shared" si="2"/>
        <v>348935.0095015376</v>
      </c>
      <c r="S56" s="39">
        <f t="shared" si="3"/>
        <v>0</v>
      </c>
      <c r="T56" s="39">
        <f t="shared" si="4"/>
        <v>335195.69350241456</v>
      </c>
      <c r="U56" s="39">
        <f t="shared" si="5"/>
        <v>13085.062856307661</v>
      </c>
      <c r="V56" s="39">
        <f t="shared" si="6"/>
        <v>37292.42914047683</v>
      </c>
      <c r="W56" s="39">
        <f>218.084380938461*M56</f>
        <v>0</v>
      </c>
      <c r="X56" s="39">
        <f>218.084380938461*N56</f>
        <v>0</v>
      </c>
      <c r="Y56" s="39">
        <f t="shared" si="7"/>
        <v>0</v>
      </c>
      <c r="Z56" s="39">
        <f t="shared" si="8"/>
        <v>385573.18549919908</v>
      </c>
      <c r="AA56" s="37">
        <f t="shared" si="9"/>
        <v>110.50000000000001</v>
      </c>
      <c r="AB56" s="16">
        <v>11</v>
      </c>
      <c r="AC56" s="36">
        <f t="shared" si="10"/>
        <v>972.40000000000009</v>
      </c>
      <c r="AD56" s="36">
        <f t="shared" si="11"/>
        <v>795.6</v>
      </c>
      <c r="AE56" s="16"/>
      <c r="AF56" s="16"/>
      <c r="AG56" s="16"/>
      <c r="AH56" s="16"/>
      <c r="AI56" s="46"/>
      <c r="AJ56" s="16"/>
      <c r="AK56" s="16">
        <v>3</v>
      </c>
    </row>
    <row r="57" spans="2:37" ht="25.5" x14ac:dyDescent="0.2">
      <c r="B57" s="17" t="s">
        <v>34</v>
      </c>
      <c r="C57" s="34" t="s">
        <v>395</v>
      </c>
      <c r="D57" s="34" t="s">
        <v>87</v>
      </c>
      <c r="E57" s="16"/>
      <c r="F57" s="18">
        <v>2321</v>
      </c>
      <c r="G57" s="16" t="s">
        <v>35</v>
      </c>
      <c r="H57">
        <v>1600</v>
      </c>
      <c r="I57" s="35">
        <v>0</v>
      </c>
      <c r="J57" s="35">
        <v>1255</v>
      </c>
      <c r="K57" s="35">
        <v>249</v>
      </c>
      <c r="L57" s="59">
        <v>3</v>
      </c>
      <c r="M57" s="59">
        <v>0</v>
      </c>
      <c r="N57" s="59">
        <v>0</v>
      </c>
      <c r="O57" s="59">
        <v>0</v>
      </c>
      <c r="P57" s="38">
        <f t="shared" si="1"/>
        <v>1507</v>
      </c>
      <c r="Q57" s="37">
        <f t="shared" si="12"/>
        <v>94.1875</v>
      </c>
      <c r="R57" s="39">
        <f t="shared" si="2"/>
        <v>348935.0095015376</v>
      </c>
      <c r="S57" s="39">
        <f t="shared" si="3"/>
        <v>0</v>
      </c>
      <c r="T57" s="39">
        <f t="shared" si="4"/>
        <v>273695.89807776856</v>
      </c>
      <c r="U57" s="39">
        <f t="shared" si="5"/>
        <v>54303.010853676795</v>
      </c>
      <c r="V57" s="39">
        <f t="shared" si="6"/>
        <v>654.25314281538306</v>
      </c>
      <c r="W57" s="39">
        <f>218.084380938461*M57</f>
        <v>0</v>
      </c>
      <c r="X57" s="39">
        <f>218.084380938461*N57</f>
        <v>0</v>
      </c>
      <c r="Y57" s="39">
        <f t="shared" si="7"/>
        <v>0</v>
      </c>
      <c r="Z57" s="39">
        <f t="shared" si="8"/>
        <v>328653.1620742607</v>
      </c>
      <c r="AA57" s="37">
        <f t="shared" si="9"/>
        <v>94.1875</v>
      </c>
      <c r="AB57" s="16">
        <v>11</v>
      </c>
      <c r="AC57" s="36">
        <f t="shared" si="10"/>
        <v>828.85</v>
      </c>
      <c r="AD57" s="36">
        <f t="shared" si="11"/>
        <v>678.15</v>
      </c>
      <c r="AE57" s="16"/>
      <c r="AF57" s="16"/>
      <c r="AG57" s="16"/>
      <c r="AH57" s="16"/>
      <c r="AI57" s="46"/>
      <c r="AJ57" s="16">
        <v>3</v>
      </c>
      <c r="AK57" s="16"/>
    </row>
    <row r="58" spans="2:37" ht="25.5" x14ac:dyDescent="0.2">
      <c r="B58" s="17" t="s">
        <v>34</v>
      </c>
      <c r="C58" s="34" t="s">
        <v>395</v>
      </c>
      <c r="D58" s="34" t="s">
        <v>88</v>
      </c>
      <c r="E58" s="16"/>
      <c r="F58" s="18">
        <v>2321</v>
      </c>
      <c r="G58" s="16" t="s">
        <v>35</v>
      </c>
      <c r="H58">
        <v>1850</v>
      </c>
      <c r="I58" s="35">
        <v>0</v>
      </c>
      <c r="J58" s="35">
        <v>0</v>
      </c>
      <c r="K58" s="35">
        <v>1000</v>
      </c>
      <c r="L58" s="59">
        <v>298</v>
      </c>
      <c r="M58" s="59">
        <v>0</v>
      </c>
      <c r="N58" s="59">
        <v>0</v>
      </c>
      <c r="O58" s="59">
        <v>0</v>
      </c>
      <c r="P58" s="38">
        <f t="shared" si="1"/>
        <v>1298</v>
      </c>
      <c r="Q58" s="37">
        <f t="shared" si="12"/>
        <v>70.162162162162161</v>
      </c>
      <c r="R58" s="39">
        <f t="shared" si="2"/>
        <v>403456.10473615286</v>
      </c>
      <c r="S58" s="39">
        <f t="shared" si="3"/>
        <v>0</v>
      </c>
      <c r="T58" s="39">
        <f t="shared" si="4"/>
        <v>0</v>
      </c>
      <c r="U58" s="39">
        <f t="shared" si="5"/>
        <v>218084.38093846102</v>
      </c>
      <c r="V58" s="39">
        <f t="shared" si="6"/>
        <v>64989.145519661382</v>
      </c>
      <c r="W58" s="39">
        <f>218.084380938461*M58</f>
        <v>0</v>
      </c>
      <c r="X58" s="39">
        <f>218.084380938461*N58</f>
        <v>0</v>
      </c>
      <c r="Y58" s="39">
        <f t="shared" si="7"/>
        <v>0</v>
      </c>
      <c r="Z58" s="39">
        <f t="shared" si="8"/>
        <v>283073.52645812242</v>
      </c>
      <c r="AA58" s="37">
        <f t="shared" si="9"/>
        <v>70.162162162162176</v>
      </c>
      <c r="AB58" s="16">
        <v>11</v>
      </c>
      <c r="AC58" s="36">
        <f t="shared" si="10"/>
        <v>713.90000000000009</v>
      </c>
      <c r="AD58" s="36">
        <f t="shared" si="11"/>
        <v>584.1</v>
      </c>
      <c r="AE58" s="16"/>
      <c r="AF58" s="16"/>
      <c r="AG58" s="16"/>
      <c r="AH58" s="16"/>
      <c r="AI58" s="46"/>
      <c r="AJ58" s="16"/>
      <c r="AK58" s="16"/>
    </row>
    <row r="59" spans="2:37" ht="25.5" x14ac:dyDescent="0.2">
      <c r="B59" s="17" t="s">
        <v>34</v>
      </c>
      <c r="C59" s="34" t="s">
        <v>395</v>
      </c>
      <c r="D59" s="34" t="s">
        <v>89</v>
      </c>
      <c r="E59" s="16"/>
      <c r="F59" s="18">
        <v>2321</v>
      </c>
      <c r="G59" s="16" t="s">
        <v>35</v>
      </c>
      <c r="H59">
        <v>1800</v>
      </c>
      <c r="I59" s="35">
        <v>0</v>
      </c>
      <c r="J59" s="35">
        <v>0</v>
      </c>
      <c r="K59" s="35">
        <v>1796</v>
      </c>
      <c r="L59" s="59">
        <v>3</v>
      </c>
      <c r="M59" s="59">
        <v>0</v>
      </c>
      <c r="N59" s="59">
        <v>0</v>
      </c>
      <c r="O59" s="59">
        <v>0</v>
      </c>
      <c r="P59" s="38">
        <f t="shared" si="1"/>
        <v>1799</v>
      </c>
      <c r="Q59" s="37">
        <f t="shared" si="12"/>
        <v>99.944444444444443</v>
      </c>
      <c r="R59" s="39">
        <f t="shared" si="2"/>
        <v>392551.88568922982</v>
      </c>
      <c r="S59" s="39">
        <f t="shared" si="3"/>
        <v>0</v>
      </c>
      <c r="T59" s="39">
        <f t="shared" si="4"/>
        <v>0</v>
      </c>
      <c r="U59" s="39">
        <f t="shared" si="5"/>
        <v>391679.54816547595</v>
      </c>
      <c r="V59" s="39">
        <f t="shared" si="6"/>
        <v>654.25314281538306</v>
      </c>
      <c r="W59" s="39">
        <f>218.084380938461*M59</f>
        <v>0</v>
      </c>
      <c r="X59" s="39">
        <f>218.084380938461*N59</f>
        <v>0</v>
      </c>
      <c r="Y59" s="39">
        <f t="shared" si="7"/>
        <v>0</v>
      </c>
      <c r="Z59" s="39">
        <f t="shared" si="8"/>
        <v>392333.80130829132</v>
      </c>
      <c r="AA59" s="37">
        <f t="shared" si="9"/>
        <v>99.944444444444443</v>
      </c>
      <c r="AB59" s="16">
        <v>11</v>
      </c>
      <c r="AC59" s="36">
        <f t="shared" si="10"/>
        <v>989.45</v>
      </c>
      <c r="AD59" s="36">
        <f t="shared" si="11"/>
        <v>809.55000000000007</v>
      </c>
      <c r="AE59" s="16"/>
      <c r="AF59" s="16"/>
      <c r="AG59" s="16"/>
      <c r="AH59" s="16"/>
      <c r="AI59" s="46"/>
      <c r="AJ59" s="16">
        <v>1</v>
      </c>
      <c r="AK59" s="16">
        <v>2</v>
      </c>
    </row>
    <row r="60" spans="2:37" ht="25.5" x14ac:dyDescent="0.2">
      <c r="B60" s="17" t="s">
        <v>34</v>
      </c>
      <c r="C60" s="34" t="s">
        <v>395</v>
      </c>
      <c r="D60" s="34" t="s">
        <v>90</v>
      </c>
      <c r="E60" s="16"/>
      <c r="F60" s="18">
        <v>2321</v>
      </c>
      <c r="G60" s="16" t="s">
        <v>35</v>
      </c>
      <c r="H60">
        <v>1800</v>
      </c>
      <c r="I60" s="35">
        <v>0</v>
      </c>
      <c r="J60" s="35">
        <v>0</v>
      </c>
      <c r="K60" s="35">
        <v>1597</v>
      </c>
      <c r="L60" s="59">
        <v>3</v>
      </c>
      <c r="M60" s="59">
        <v>0</v>
      </c>
      <c r="N60" s="59">
        <v>0</v>
      </c>
      <c r="O60" s="59">
        <v>0</v>
      </c>
      <c r="P60" s="38">
        <f t="shared" si="1"/>
        <v>1600</v>
      </c>
      <c r="Q60" s="37">
        <f t="shared" si="12"/>
        <v>88.888888888888886</v>
      </c>
      <c r="R60" s="39">
        <f t="shared" si="2"/>
        <v>392551.88568922982</v>
      </c>
      <c r="S60" s="39">
        <f t="shared" si="3"/>
        <v>0</v>
      </c>
      <c r="T60" s="39">
        <f t="shared" si="4"/>
        <v>0</v>
      </c>
      <c r="U60" s="39">
        <f t="shared" si="5"/>
        <v>348280.75635872222</v>
      </c>
      <c r="V60" s="39">
        <f t="shared" si="6"/>
        <v>654.25314281538306</v>
      </c>
      <c r="W60" s="39">
        <f>218.084380938461*M60</f>
        <v>0</v>
      </c>
      <c r="X60" s="39">
        <f>218.084380938461*N60</f>
        <v>0</v>
      </c>
      <c r="Y60" s="39">
        <f t="shared" si="7"/>
        <v>0</v>
      </c>
      <c r="Z60" s="39">
        <f t="shared" si="8"/>
        <v>348935.0095015376</v>
      </c>
      <c r="AA60" s="37">
        <f t="shared" si="9"/>
        <v>88.888888888888886</v>
      </c>
      <c r="AB60" s="16">
        <v>11</v>
      </c>
      <c r="AC60" s="36">
        <f t="shared" si="10"/>
        <v>880.00000000000011</v>
      </c>
      <c r="AD60" s="36">
        <f t="shared" si="11"/>
        <v>720</v>
      </c>
      <c r="AE60" s="16"/>
      <c r="AF60" s="16"/>
      <c r="AG60" s="16"/>
      <c r="AH60" s="16"/>
      <c r="AI60" s="46"/>
      <c r="AJ60" s="16">
        <v>2</v>
      </c>
      <c r="AK60" s="16">
        <v>1</v>
      </c>
    </row>
    <row r="61" spans="2:37" ht="25.5" x14ac:dyDescent="0.2">
      <c r="B61" s="17" t="s">
        <v>34</v>
      </c>
      <c r="C61" s="34" t="s">
        <v>91</v>
      </c>
      <c r="D61" s="34" t="s">
        <v>91</v>
      </c>
      <c r="E61" s="16"/>
      <c r="F61" s="18">
        <v>2321</v>
      </c>
      <c r="G61" s="16" t="s">
        <v>35</v>
      </c>
      <c r="H61">
        <v>8986</v>
      </c>
      <c r="I61" s="35">
        <v>0</v>
      </c>
      <c r="J61" s="35">
        <v>0</v>
      </c>
      <c r="K61" s="35">
        <v>5905</v>
      </c>
      <c r="L61" s="59">
        <v>34</v>
      </c>
      <c r="M61" s="59">
        <v>1238</v>
      </c>
      <c r="N61" s="59">
        <v>0</v>
      </c>
      <c r="O61" s="59">
        <v>0</v>
      </c>
      <c r="P61" s="38">
        <f t="shared" si="1"/>
        <v>7177</v>
      </c>
      <c r="Q61" s="37">
        <f t="shared" si="12"/>
        <v>79.86868462052081</v>
      </c>
      <c r="R61" s="39">
        <f t="shared" si="2"/>
        <v>1959706.2471130106</v>
      </c>
      <c r="S61" s="39">
        <f t="shared" si="3"/>
        <v>0</v>
      </c>
      <c r="T61" s="39">
        <f t="shared" si="4"/>
        <v>0</v>
      </c>
      <c r="U61" s="39">
        <f t="shared" si="5"/>
        <v>1287788.2694416123</v>
      </c>
      <c r="V61" s="39">
        <f t="shared" si="6"/>
        <v>7414.8689519076743</v>
      </c>
      <c r="W61" s="39">
        <f>218.084380938461*M61</f>
        <v>269988.46360181476</v>
      </c>
      <c r="X61" s="39">
        <f>218.084380938461*N61</f>
        <v>0</v>
      </c>
      <c r="Y61" s="39">
        <f t="shared" si="7"/>
        <v>0</v>
      </c>
      <c r="Z61" s="39">
        <f t="shared" si="8"/>
        <v>1565191.6019953347</v>
      </c>
      <c r="AA61" s="37">
        <f t="shared" si="9"/>
        <v>79.86868462052081</v>
      </c>
      <c r="AB61" s="16">
        <v>11</v>
      </c>
      <c r="AC61" s="36">
        <f t="shared" si="10"/>
        <v>3947.3500000000004</v>
      </c>
      <c r="AD61" s="36">
        <f t="shared" si="11"/>
        <v>3229.65</v>
      </c>
      <c r="AE61" s="16"/>
      <c r="AF61" s="16"/>
      <c r="AG61" s="16"/>
      <c r="AH61" s="16"/>
      <c r="AI61" s="46"/>
      <c r="AJ61" s="16">
        <v>21</v>
      </c>
      <c r="AK61" s="16">
        <v>13</v>
      </c>
    </row>
    <row r="62" spans="2:37" ht="25.5" x14ac:dyDescent="0.2">
      <c r="B62" s="17" t="s">
        <v>34</v>
      </c>
      <c r="C62" s="34" t="s">
        <v>91</v>
      </c>
      <c r="D62" s="34" t="s">
        <v>92</v>
      </c>
      <c r="E62" s="16"/>
      <c r="F62" s="18">
        <v>2321</v>
      </c>
      <c r="G62" s="16" t="s">
        <v>35</v>
      </c>
      <c r="H62">
        <v>6052</v>
      </c>
      <c r="I62" s="35">
        <v>0</v>
      </c>
      <c r="J62" s="35">
        <v>0</v>
      </c>
      <c r="K62" s="35">
        <v>6160</v>
      </c>
      <c r="L62" s="59">
        <v>10</v>
      </c>
      <c r="M62" s="59">
        <v>742</v>
      </c>
      <c r="N62" s="59">
        <v>0</v>
      </c>
      <c r="O62" s="59">
        <v>0</v>
      </c>
      <c r="P62" s="38">
        <f t="shared" si="1"/>
        <v>6912</v>
      </c>
      <c r="Q62" s="37">
        <f t="shared" si="12"/>
        <v>114.21017845340383</v>
      </c>
      <c r="R62" s="39">
        <f t="shared" si="2"/>
        <v>1319846.673439566</v>
      </c>
      <c r="S62" s="39">
        <f t="shared" si="3"/>
        <v>0</v>
      </c>
      <c r="T62" s="39">
        <f t="shared" si="4"/>
        <v>0</v>
      </c>
      <c r="U62" s="39">
        <f t="shared" si="5"/>
        <v>1343399.7865809198</v>
      </c>
      <c r="V62" s="39">
        <f t="shared" si="6"/>
        <v>2180.8438093846103</v>
      </c>
      <c r="W62" s="39">
        <f>218.084380938461*M62</f>
        <v>161818.61065633807</v>
      </c>
      <c r="X62" s="39">
        <f>218.084380938461*N62</f>
        <v>0</v>
      </c>
      <c r="Y62" s="39">
        <f t="shared" si="7"/>
        <v>0</v>
      </c>
      <c r="Z62" s="39">
        <f t="shared" si="8"/>
        <v>1507399.2410466424</v>
      </c>
      <c r="AA62" s="37">
        <f t="shared" si="9"/>
        <v>114.21017845340383</v>
      </c>
      <c r="AB62" s="16">
        <v>11</v>
      </c>
      <c r="AC62" s="36">
        <f t="shared" si="10"/>
        <v>3801.6000000000004</v>
      </c>
      <c r="AD62" s="36">
        <f t="shared" si="11"/>
        <v>3110.4</v>
      </c>
      <c r="AE62" s="16"/>
      <c r="AF62" s="16"/>
      <c r="AG62" s="16"/>
      <c r="AH62" s="16"/>
      <c r="AI62" s="46"/>
      <c r="AJ62" s="16">
        <v>6</v>
      </c>
      <c r="AK62" s="16">
        <v>4</v>
      </c>
    </row>
    <row r="63" spans="2:37" ht="25.5" x14ac:dyDescent="0.2">
      <c r="B63" s="17" t="s">
        <v>34</v>
      </c>
      <c r="C63" s="34" t="s">
        <v>91</v>
      </c>
      <c r="D63" s="34" t="s">
        <v>93</v>
      </c>
      <c r="E63" s="16"/>
      <c r="F63" s="18">
        <v>2321</v>
      </c>
      <c r="G63" s="16" t="s">
        <v>35</v>
      </c>
      <c r="H63">
        <v>9130</v>
      </c>
      <c r="I63" s="35">
        <v>0</v>
      </c>
      <c r="J63" s="35">
        <v>0</v>
      </c>
      <c r="K63" s="35">
        <v>8000</v>
      </c>
      <c r="L63" s="59">
        <v>0</v>
      </c>
      <c r="M63" s="59">
        <v>642</v>
      </c>
      <c r="N63" s="59">
        <v>0</v>
      </c>
      <c r="O63" s="59">
        <v>0</v>
      </c>
      <c r="P63" s="38">
        <f t="shared" si="1"/>
        <v>8642</v>
      </c>
      <c r="Q63" s="37">
        <f t="shared" si="12"/>
        <v>94.654983570646223</v>
      </c>
      <c r="R63" s="39">
        <f t="shared" si="2"/>
        <v>1991110.397968149</v>
      </c>
      <c r="S63" s="39">
        <f t="shared" si="3"/>
        <v>0</v>
      </c>
      <c r="T63" s="39">
        <f t="shared" si="4"/>
        <v>0</v>
      </c>
      <c r="U63" s="39">
        <f t="shared" si="5"/>
        <v>1744675.0475076882</v>
      </c>
      <c r="V63" s="39">
        <f t="shared" si="6"/>
        <v>0</v>
      </c>
      <c r="W63" s="39">
        <f>218.084380938461*M63</f>
        <v>140010.17256249196</v>
      </c>
      <c r="X63" s="39">
        <f>218.084380938461*N63</f>
        <v>0</v>
      </c>
      <c r="Y63" s="39">
        <f t="shared" si="7"/>
        <v>0</v>
      </c>
      <c r="Z63" s="39">
        <f t="shared" si="8"/>
        <v>1884685.22007018</v>
      </c>
      <c r="AA63" s="37">
        <f t="shared" si="9"/>
        <v>94.654983570646223</v>
      </c>
      <c r="AB63" s="16">
        <v>11</v>
      </c>
      <c r="AC63" s="36">
        <f t="shared" si="10"/>
        <v>4753.1000000000004</v>
      </c>
      <c r="AD63" s="36">
        <f t="shared" si="11"/>
        <v>3888.9</v>
      </c>
      <c r="AE63" s="16"/>
      <c r="AF63" s="16"/>
      <c r="AG63" s="16"/>
      <c r="AH63" s="16"/>
      <c r="AI63" s="46"/>
      <c r="AJ63" s="16"/>
      <c r="AK63" s="16"/>
    </row>
    <row r="64" spans="2:37" ht="25.5" x14ac:dyDescent="0.2">
      <c r="B64" s="17" t="s">
        <v>34</v>
      </c>
      <c r="C64" s="34" t="s">
        <v>91</v>
      </c>
      <c r="D64" s="34" t="s">
        <v>94</v>
      </c>
      <c r="E64" s="16"/>
      <c r="F64" s="18">
        <v>2321</v>
      </c>
      <c r="G64" s="16" t="s">
        <v>35</v>
      </c>
      <c r="H64">
        <v>7200</v>
      </c>
      <c r="I64" s="35">
        <v>0</v>
      </c>
      <c r="J64" s="35">
        <v>7863</v>
      </c>
      <c r="K64" s="35">
        <v>0</v>
      </c>
      <c r="L64" s="59">
        <v>22</v>
      </c>
      <c r="M64" s="59">
        <v>621</v>
      </c>
      <c r="N64" s="59">
        <v>25</v>
      </c>
      <c r="O64" s="59">
        <v>0</v>
      </c>
      <c r="P64" s="38">
        <f t="shared" si="1"/>
        <v>8531</v>
      </c>
      <c r="Q64" s="37">
        <f t="shared" si="12"/>
        <v>118.48611111111111</v>
      </c>
      <c r="R64" s="39">
        <f t="shared" si="2"/>
        <v>1570207.5427569193</v>
      </c>
      <c r="S64" s="39">
        <f t="shared" si="3"/>
        <v>0</v>
      </c>
      <c r="T64" s="39">
        <f t="shared" si="4"/>
        <v>1714797.4873191188</v>
      </c>
      <c r="U64" s="39">
        <f t="shared" si="5"/>
        <v>0</v>
      </c>
      <c r="V64" s="39">
        <f t="shared" si="6"/>
        <v>4797.8563806461425</v>
      </c>
      <c r="W64" s="39">
        <f>218.084380938461*M64</f>
        <v>135430.40056278429</v>
      </c>
      <c r="X64" s="39">
        <f>218.084380938461*N64</f>
        <v>5452.109523461525</v>
      </c>
      <c r="Y64" s="39">
        <f t="shared" si="7"/>
        <v>0</v>
      </c>
      <c r="Z64" s="39">
        <f t="shared" si="8"/>
        <v>1860477.8537860105</v>
      </c>
      <c r="AA64" s="37">
        <f t="shared" si="9"/>
        <v>118.48611111111109</v>
      </c>
      <c r="AB64" s="16">
        <v>11</v>
      </c>
      <c r="AC64" s="36">
        <f t="shared" si="10"/>
        <v>4692.05</v>
      </c>
      <c r="AD64" s="36">
        <f t="shared" si="11"/>
        <v>3838.9500000000003</v>
      </c>
      <c r="AE64" s="16"/>
      <c r="AF64" s="16"/>
      <c r="AG64" s="16"/>
      <c r="AH64" s="16"/>
      <c r="AI64" s="46"/>
      <c r="AJ64" s="16">
        <v>15</v>
      </c>
      <c r="AK64" s="16">
        <v>7</v>
      </c>
    </row>
    <row r="65" spans="2:37" ht="25.5" x14ac:dyDescent="0.2">
      <c r="B65" s="17" t="s">
        <v>34</v>
      </c>
      <c r="C65" s="34" t="s">
        <v>91</v>
      </c>
      <c r="D65" s="34" t="s">
        <v>95</v>
      </c>
      <c r="E65" s="16"/>
      <c r="F65" s="18">
        <v>2321</v>
      </c>
      <c r="G65" s="16" t="s">
        <v>35</v>
      </c>
      <c r="H65">
        <v>4306</v>
      </c>
      <c r="I65" s="35">
        <v>0</v>
      </c>
      <c r="J65" s="35">
        <v>0</v>
      </c>
      <c r="K65" s="35">
        <v>3831</v>
      </c>
      <c r="L65" s="59">
        <v>1</v>
      </c>
      <c r="M65" s="59">
        <v>0</v>
      </c>
      <c r="N65" s="59">
        <v>0</v>
      </c>
      <c r="O65" s="59">
        <v>0</v>
      </c>
      <c r="P65" s="38">
        <f t="shared" si="1"/>
        <v>3832</v>
      </c>
      <c r="Q65" s="37">
        <f t="shared" si="12"/>
        <v>88.992104040873201</v>
      </c>
      <c r="R65" s="39">
        <f t="shared" si="2"/>
        <v>939071.34432101308</v>
      </c>
      <c r="S65" s="39">
        <f t="shared" si="3"/>
        <v>0</v>
      </c>
      <c r="T65" s="39">
        <f t="shared" si="4"/>
        <v>0</v>
      </c>
      <c r="U65" s="39">
        <f t="shared" si="5"/>
        <v>835481.2633752441</v>
      </c>
      <c r="V65" s="39">
        <f t="shared" si="6"/>
        <v>218.08438093846101</v>
      </c>
      <c r="W65" s="39">
        <f>218.084380938461*M65</f>
        <v>0</v>
      </c>
      <c r="X65" s="39">
        <f>218.084380938461*N65</f>
        <v>0</v>
      </c>
      <c r="Y65" s="39">
        <f t="shared" si="7"/>
        <v>0</v>
      </c>
      <c r="Z65" s="39">
        <f t="shared" si="8"/>
        <v>835699.34775618254</v>
      </c>
      <c r="AA65" s="37">
        <f t="shared" si="9"/>
        <v>88.992104040873201</v>
      </c>
      <c r="AB65" s="16">
        <v>11</v>
      </c>
      <c r="AC65" s="36">
        <f t="shared" si="10"/>
        <v>2107.6000000000004</v>
      </c>
      <c r="AD65" s="36">
        <f t="shared" si="11"/>
        <v>1724.4</v>
      </c>
      <c r="AE65" s="16"/>
      <c r="AF65" s="16"/>
      <c r="AG65" s="16"/>
      <c r="AH65" s="16"/>
      <c r="AI65" s="46"/>
      <c r="AJ65" s="16"/>
      <c r="AK65" s="16">
        <v>1</v>
      </c>
    </row>
    <row r="66" spans="2:37" ht="25.5" x14ac:dyDescent="0.2">
      <c r="B66" s="17" t="s">
        <v>34</v>
      </c>
      <c r="C66" s="34" t="s">
        <v>91</v>
      </c>
      <c r="D66" s="34" t="s">
        <v>96</v>
      </c>
      <c r="E66" s="16"/>
      <c r="F66" s="18">
        <v>2321</v>
      </c>
      <c r="G66" s="16" t="s">
        <v>35</v>
      </c>
      <c r="H66">
        <v>14494</v>
      </c>
      <c r="I66" s="35">
        <v>0</v>
      </c>
      <c r="J66" s="35">
        <v>0</v>
      </c>
      <c r="K66" s="35">
        <v>12046</v>
      </c>
      <c r="L66" s="59">
        <v>10</v>
      </c>
      <c r="M66" s="59">
        <v>2496</v>
      </c>
      <c r="N66" s="59">
        <v>0</v>
      </c>
      <c r="O66" s="59">
        <v>0</v>
      </c>
      <c r="P66" s="38">
        <f t="shared" si="1"/>
        <v>14552</v>
      </c>
      <c r="Q66" s="37">
        <f t="shared" si="12"/>
        <v>100.40016558575962</v>
      </c>
      <c r="R66" s="39">
        <f t="shared" si="2"/>
        <v>3160915.0173220537</v>
      </c>
      <c r="S66" s="39">
        <f t="shared" si="3"/>
        <v>0</v>
      </c>
      <c r="T66" s="39">
        <f t="shared" si="4"/>
        <v>0</v>
      </c>
      <c r="U66" s="39">
        <f t="shared" si="5"/>
        <v>2627044.4527847013</v>
      </c>
      <c r="V66" s="39">
        <f t="shared" si="6"/>
        <v>2180.8438093846103</v>
      </c>
      <c r="W66" s="39">
        <f>218.084380938461*M66</f>
        <v>544338.61482239864</v>
      </c>
      <c r="X66" s="39">
        <f>218.084380938461*N66</f>
        <v>0</v>
      </c>
      <c r="Y66" s="39">
        <f t="shared" si="7"/>
        <v>0</v>
      </c>
      <c r="Z66" s="39">
        <f t="shared" si="8"/>
        <v>3173563.911416484</v>
      </c>
      <c r="AA66" s="37">
        <f t="shared" si="9"/>
        <v>100.40016558575961</v>
      </c>
      <c r="AB66" s="16">
        <v>11</v>
      </c>
      <c r="AC66" s="36">
        <f t="shared" si="10"/>
        <v>8003.6</v>
      </c>
      <c r="AD66" s="36">
        <f t="shared" si="11"/>
        <v>6548.4000000000005</v>
      </c>
      <c r="AE66" s="16"/>
      <c r="AF66" s="16"/>
      <c r="AG66" s="16"/>
      <c r="AH66" s="16"/>
      <c r="AI66" s="46"/>
      <c r="AJ66" s="16">
        <v>5</v>
      </c>
      <c r="AK66" s="16">
        <v>5</v>
      </c>
    </row>
    <row r="67" spans="2:37" ht="25.5" x14ac:dyDescent="0.2">
      <c r="B67" s="17" t="s">
        <v>34</v>
      </c>
      <c r="C67" s="34" t="s">
        <v>91</v>
      </c>
      <c r="D67" s="34" t="s">
        <v>97</v>
      </c>
      <c r="E67" s="16"/>
      <c r="F67" s="18">
        <v>2321</v>
      </c>
      <c r="G67" s="16" t="s">
        <v>35</v>
      </c>
      <c r="H67">
        <v>11144</v>
      </c>
      <c r="I67" s="35">
        <v>0</v>
      </c>
      <c r="J67" s="35">
        <v>0</v>
      </c>
      <c r="K67" s="35">
        <v>10024</v>
      </c>
      <c r="L67" s="59">
        <v>0</v>
      </c>
      <c r="M67" s="59">
        <v>595</v>
      </c>
      <c r="N67" s="59">
        <v>0</v>
      </c>
      <c r="O67" s="59">
        <v>0</v>
      </c>
      <c r="P67" s="38">
        <f t="shared" si="1"/>
        <v>10619</v>
      </c>
      <c r="Q67" s="37">
        <f t="shared" si="12"/>
        <v>95.288944723618087</v>
      </c>
      <c r="R67" s="39">
        <f t="shared" si="2"/>
        <v>2430332.3411782095</v>
      </c>
      <c r="S67" s="39">
        <f t="shared" si="3"/>
        <v>0</v>
      </c>
      <c r="T67" s="39">
        <f t="shared" si="4"/>
        <v>0</v>
      </c>
      <c r="U67" s="39">
        <f t="shared" si="5"/>
        <v>2186077.834527133</v>
      </c>
      <c r="V67" s="39">
        <f t="shared" si="6"/>
        <v>0</v>
      </c>
      <c r="W67" s="39">
        <f>218.084380938461*M67</f>
        <v>129760.2066583843</v>
      </c>
      <c r="X67" s="39">
        <f>218.084380938461*N67</f>
        <v>0</v>
      </c>
      <c r="Y67" s="39">
        <f t="shared" si="7"/>
        <v>0</v>
      </c>
      <c r="Z67" s="39">
        <f t="shared" si="8"/>
        <v>2315838.0411855173</v>
      </c>
      <c r="AA67" s="37">
        <f t="shared" si="9"/>
        <v>95.288944723618087</v>
      </c>
      <c r="AB67" s="16">
        <v>11</v>
      </c>
      <c r="AC67" s="36">
        <f t="shared" si="10"/>
        <v>5840.4500000000007</v>
      </c>
      <c r="AD67" s="36">
        <f t="shared" si="11"/>
        <v>4778.55</v>
      </c>
      <c r="AE67" s="16"/>
      <c r="AF67" s="16"/>
      <c r="AG67" s="16"/>
      <c r="AH67" s="16"/>
      <c r="AI67" s="46"/>
      <c r="AJ67" s="16"/>
      <c r="AK67" s="16"/>
    </row>
    <row r="68" spans="2:37" ht="25.5" x14ac:dyDescent="0.2">
      <c r="B68" s="17" t="s">
        <v>34</v>
      </c>
      <c r="C68" s="34" t="s">
        <v>91</v>
      </c>
      <c r="D68" s="34" t="s">
        <v>98</v>
      </c>
      <c r="E68" s="16"/>
      <c r="F68" s="18">
        <v>2321</v>
      </c>
      <c r="G68" s="16" t="s">
        <v>35</v>
      </c>
      <c r="H68">
        <v>1018</v>
      </c>
      <c r="I68" s="35">
        <v>0</v>
      </c>
      <c r="J68" s="35">
        <v>727</v>
      </c>
      <c r="K68" s="35">
        <v>97</v>
      </c>
      <c r="L68" s="59">
        <v>1</v>
      </c>
      <c r="M68" s="59">
        <v>0</v>
      </c>
      <c r="N68" s="59">
        <v>0</v>
      </c>
      <c r="O68" s="59">
        <v>0</v>
      </c>
      <c r="P68" s="38">
        <f t="shared" si="1"/>
        <v>825</v>
      </c>
      <c r="Q68" s="37">
        <f t="shared" si="12"/>
        <v>81.041257367387033</v>
      </c>
      <c r="R68" s="39">
        <f t="shared" si="2"/>
        <v>222009.8997953533</v>
      </c>
      <c r="S68" s="39">
        <f t="shared" si="3"/>
        <v>0</v>
      </c>
      <c r="T68" s="39">
        <f t="shared" si="4"/>
        <v>158547.34494226114</v>
      </c>
      <c r="U68" s="39">
        <f t="shared" si="5"/>
        <v>21154.184951030718</v>
      </c>
      <c r="V68" s="39">
        <f t="shared" si="6"/>
        <v>218.08438093846101</v>
      </c>
      <c r="W68" s="39">
        <f>218.084380938461*M68</f>
        <v>0</v>
      </c>
      <c r="X68" s="39">
        <f>218.084380938461*N68</f>
        <v>0</v>
      </c>
      <c r="Y68" s="39">
        <f t="shared" si="7"/>
        <v>0</v>
      </c>
      <c r="Z68" s="39">
        <f t="shared" si="8"/>
        <v>179919.61427423032</v>
      </c>
      <c r="AA68" s="37">
        <f t="shared" si="9"/>
        <v>81.041257367387018</v>
      </c>
      <c r="AB68" s="16">
        <v>11</v>
      </c>
      <c r="AC68" s="36">
        <f t="shared" si="10"/>
        <v>453.75000000000006</v>
      </c>
      <c r="AD68" s="36">
        <f t="shared" si="11"/>
        <v>371.25</v>
      </c>
      <c r="AE68" s="16"/>
      <c r="AF68" s="16"/>
      <c r="AG68" s="16"/>
      <c r="AH68" s="16"/>
      <c r="AI68" s="46"/>
      <c r="AJ68" s="16">
        <v>1</v>
      </c>
      <c r="AK68" s="16"/>
    </row>
    <row r="69" spans="2:37" ht="25.5" x14ac:dyDescent="0.2">
      <c r="B69" s="17" t="s">
        <v>34</v>
      </c>
      <c r="C69" s="34" t="s">
        <v>91</v>
      </c>
      <c r="D69" s="34" t="s">
        <v>99</v>
      </c>
      <c r="E69" s="16"/>
      <c r="F69" s="18">
        <v>2321</v>
      </c>
      <c r="G69" s="16" t="s">
        <v>35</v>
      </c>
      <c r="H69">
        <v>4800</v>
      </c>
      <c r="I69" s="35">
        <v>0</v>
      </c>
      <c r="J69" s="35">
        <v>4314</v>
      </c>
      <c r="K69" s="35">
        <v>0</v>
      </c>
      <c r="L69" s="59">
        <v>35</v>
      </c>
      <c r="M69" s="59">
        <v>366</v>
      </c>
      <c r="N69" s="59">
        <v>0</v>
      </c>
      <c r="O69" s="59">
        <v>0</v>
      </c>
      <c r="P69" s="38">
        <f t="shared" si="1"/>
        <v>4715</v>
      </c>
      <c r="Q69" s="37">
        <f t="shared" si="12"/>
        <v>98.229166666666671</v>
      </c>
      <c r="R69" s="39">
        <f t="shared" si="2"/>
        <v>1046805.0285046129</v>
      </c>
      <c r="S69" s="39">
        <f t="shared" si="3"/>
        <v>0</v>
      </c>
      <c r="T69" s="39">
        <f t="shared" si="4"/>
        <v>940816.01936852082</v>
      </c>
      <c r="U69" s="39">
        <f t="shared" si="5"/>
        <v>0</v>
      </c>
      <c r="V69" s="39">
        <f t="shared" si="6"/>
        <v>7632.9533328461357</v>
      </c>
      <c r="W69" s="39">
        <f>218.084380938461*M69</f>
        <v>79818.883423476727</v>
      </c>
      <c r="X69" s="39">
        <f>218.084380938461*N69</f>
        <v>0</v>
      </c>
      <c r="Y69" s="39">
        <f t="shared" si="7"/>
        <v>0</v>
      </c>
      <c r="Z69" s="39">
        <f t="shared" si="8"/>
        <v>1028267.8561248437</v>
      </c>
      <c r="AA69" s="37">
        <f t="shared" si="9"/>
        <v>98.229166666666671</v>
      </c>
      <c r="AB69" s="16">
        <v>11</v>
      </c>
      <c r="AC69" s="36">
        <f t="shared" si="10"/>
        <v>2593.25</v>
      </c>
      <c r="AD69" s="36">
        <f t="shared" si="11"/>
        <v>2121.75</v>
      </c>
      <c r="AE69" s="16"/>
      <c r="AF69" s="16"/>
      <c r="AG69" s="16"/>
      <c r="AH69" s="16"/>
      <c r="AI69" s="46"/>
      <c r="AJ69" s="16">
        <v>24</v>
      </c>
      <c r="AK69" s="16">
        <v>11</v>
      </c>
    </row>
    <row r="70" spans="2:37" ht="25.5" x14ac:dyDescent="0.2">
      <c r="B70" s="17" t="s">
        <v>34</v>
      </c>
      <c r="C70" s="34" t="s">
        <v>91</v>
      </c>
      <c r="D70" s="34" t="s">
        <v>100</v>
      </c>
      <c r="E70" s="16"/>
      <c r="F70" s="18">
        <v>2321</v>
      </c>
      <c r="G70" s="16" t="s">
        <v>35</v>
      </c>
      <c r="H70">
        <v>2400</v>
      </c>
      <c r="I70" s="35">
        <v>0</v>
      </c>
      <c r="J70" s="35">
        <v>2399</v>
      </c>
      <c r="K70" s="35">
        <v>0</v>
      </c>
      <c r="L70" s="59">
        <v>3</v>
      </c>
      <c r="M70" s="59">
        <v>180</v>
      </c>
      <c r="N70" s="59">
        <v>0</v>
      </c>
      <c r="O70" s="59">
        <v>0</v>
      </c>
      <c r="P70" s="38">
        <f t="shared" si="1"/>
        <v>2582</v>
      </c>
      <c r="Q70" s="37">
        <f t="shared" si="12"/>
        <v>107.58333333333333</v>
      </c>
      <c r="R70" s="39">
        <f t="shared" si="2"/>
        <v>523402.51425230643</v>
      </c>
      <c r="S70" s="39">
        <f t="shared" si="3"/>
        <v>0</v>
      </c>
      <c r="T70" s="39">
        <f t="shared" si="4"/>
        <v>523184.42987136799</v>
      </c>
      <c r="U70" s="39">
        <f t="shared" si="5"/>
        <v>0</v>
      </c>
      <c r="V70" s="39">
        <f t="shared" si="6"/>
        <v>654.25314281538306</v>
      </c>
      <c r="W70" s="39">
        <f>218.084380938461*M70</f>
        <v>39255.188568922982</v>
      </c>
      <c r="X70" s="39">
        <f>218.084380938461*N70</f>
        <v>0</v>
      </c>
      <c r="Y70" s="39">
        <f t="shared" si="7"/>
        <v>0</v>
      </c>
      <c r="Z70" s="39">
        <f t="shared" si="8"/>
        <v>563093.87158310635</v>
      </c>
      <c r="AA70" s="37">
        <f t="shared" si="9"/>
        <v>107.58333333333334</v>
      </c>
      <c r="AB70" s="16">
        <v>11</v>
      </c>
      <c r="AC70" s="36">
        <f t="shared" si="10"/>
        <v>1420.1000000000001</v>
      </c>
      <c r="AD70" s="36">
        <f t="shared" si="11"/>
        <v>1161.9000000000001</v>
      </c>
      <c r="AE70" s="16"/>
      <c r="AF70" s="16"/>
      <c r="AG70" s="16"/>
      <c r="AH70" s="16"/>
      <c r="AI70" s="46"/>
      <c r="AJ70" s="16">
        <v>1</v>
      </c>
      <c r="AK70" s="16">
        <v>2</v>
      </c>
    </row>
    <row r="71" spans="2:37" ht="25.5" x14ac:dyDescent="0.2">
      <c r="B71" s="17" t="s">
        <v>34</v>
      </c>
      <c r="C71" s="34" t="s">
        <v>91</v>
      </c>
      <c r="D71" s="34" t="s">
        <v>101</v>
      </c>
      <c r="E71" s="16"/>
      <c r="F71" s="18">
        <v>2321</v>
      </c>
      <c r="G71" s="16" t="s">
        <v>35</v>
      </c>
      <c r="H71">
        <v>3600</v>
      </c>
      <c r="I71" s="35">
        <v>0</v>
      </c>
      <c r="J71" s="35">
        <v>3332</v>
      </c>
      <c r="K71" s="35">
        <v>0</v>
      </c>
      <c r="L71" s="59">
        <v>9</v>
      </c>
      <c r="M71" s="59">
        <v>403</v>
      </c>
      <c r="N71" s="59">
        <v>0</v>
      </c>
      <c r="O71" s="59">
        <v>0</v>
      </c>
      <c r="P71" s="38">
        <f t="shared" si="1"/>
        <v>3744</v>
      </c>
      <c r="Q71" s="37">
        <f t="shared" si="12"/>
        <v>104</v>
      </c>
      <c r="R71" s="39">
        <f t="shared" si="2"/>
        <v>785103.77137845964</v>
      </c>
      <c r="S71" s="39">
        <f t="shared" si="3"/>
        <v>0</v>
      </c>
      <c r="T71" s="39">
        <f t="shared" si="4"/>
        <v>726657.15728695213</v>
      </c>
      <c r="U71" s="39">
        <f t="shared" si="5"/>
        <v>0</v>
      </c>
      <c r="V71" s="39">
        <f t="shared" si="6"/>
        <v>1962.7594284461491</v>
      </c>
      <c r="W71" s="39">
        <f>218.084380938461*M71</f>
        <v>87888.005518199789</v>
      </c>
      <c r="X71" s="39">
        <f>218.084380938461*N71</f>
        <v>0</v>
      </c>
      <c r="Y71" s="39">
        <f t="shared" si="7"/>
        <v>0</v>
      </c>
      <c r="Z71" s="39">
        <f t="shared" si="8"/>
        <v>816507.92223359807</v>
      </c>
      <c r="AA71" s="37">
        <f t="shared" si="9"/>
        <v>104.00000000000001</v>
      </c>
      <c r="AB71" s="16">
        <v>11</v>
      </c>
      <c r="AC71" s="36">
        <f t="shared" si="10"/>
        <v>2059.2000000000003</v>
      </c>
      <c r="AD71" s="36">
        <f t="shared" si="11"/>
        <v>1684.8</v>
      </c>
      <c r="AE71" s="16"/>
      <c r="AF71" s="16"/>
      <c r="AG71" s="16"/>
      <c r="AH71" s="16"/>
      <c r="AI71" s="46"/>
      <c r="AJ71" s="16">
        <v>3</v>
      </c>
      <c r="AK71" s="16">
        <v>6</v>
      </c>
    </row>
    <row r="72" spans="2:37" ht="25.5" x14ac:dyDescent="0.2">
      <c r="B72" s="17" t="s">
        <v>34</v>
      </c>
      <c r="C72" s="34" t="s">
        <v>91</v>
      </c>
      <c r="D72" s="34" t="s">
        <v>102</v>
      </c>
      <c r="E72" s="16"/>
      <c r="F72" s="18">
        <v>2321</v>
      </c>
      <c r="G72" s="16" t="s">
        <v>35</v>
      </c>
      <c r="H72">
        <v>3226</v>
      </c>
      <c r="I72" s="35">
        <v>0</v>
      </c>
      <c r="J72" s="35">
        <v>2476</v>
      </c>
      <c r="K72" s="35">
        <v>120</v>
      </c>
      <c r="L72" s="59">
        <v>3</v>
      </c>
      <c r="M72" s="59">
        <v>382</v>
      </c>
      <c r="N72" s="59">
        <v>0</v>
      </c>
      <c r="O72" s="59">
        <v>0</v>
      </c>
      <c r="P72" s="38">
        <f t="shared" si="1"/>
        <v>2981</v>
      </c>
      <c r="Q72" s="37">
        <f t="shared" si="12"/>
        <v>92.405455672659642</v>
      </c>
      <c r="R72" s="39">
        <f t="shared" si="2"/>
        <v>703540.21290747519</v>
      </c>
      <c r="S72" s="39">
        <f t="shared" si="3"/>
        <v>0</v>
      </c>
      <c r="T72" s="39">
        <f t="shared" si="4"/>
        <v>539976.92720362952</v>
      </c>
      <c r="U72" s="39">
        <f t="shared" si="5"/>
        <v>26170.125712615321</v>
      </c>
      <c r="V72" s="39">
        <f t="shared" si="6"/>
        <v>654.25314281538306</v>
      </c>
      <c r="W72" s="39">
        <f>218.084380938461*M72</f>
        <v>83308.23351849211</v>
      </c>
      <c r="X72" s="39">
        <f>218.084380938461*N72</f>
        <v>0</v>
      </c>
      <c r="Y72" s="39">
        <f t="shared" si="7"/>
        <v>0</v>
      </c>
      <c r="Z72" s="39">
        <f t="shared" si="8"/>
        <v>650109.53957755235</v>
      </c>
      <c r="AA72" s="37">
        <f t="shared" si="9"/>
        <v>92.405455672659656</v>
      </c>
      <c r="AB72" s="16">
        <v>11</v>
      </c>
      <c r="AC72" s="36">
        <f t="shared" si="10"/>
        <v>1639.5500000000002</v>
      </c>
      <c r="AD72" s="36">
        <f t="shared" si="11"/>
        <v>1341.45</v>
      </c>
      <c r="AE72" s="16"/>
      <c r="AF72" s="16"/>
      <c r="AG72" s="16"/>
      <c r="AH72" s="16"/>
      <c r="AI72" s="46"/>
      <c r="AJ72" s="16"/>
      <c r="AK72" s="16">
        <v>3</v>
      </c>
    </row>
    <row r="73" spans="2:37" ht="25.5" x14ac:dyDescent="0.2">
      <c r="B73" s="17" t="s">
        <v>34</v>
      </c>
      <c r="C73" s="34" t="s">
        <v>91</v>
      </c>
      <c r="D73" s="34" t="s">
        <v>103</v>
      </c>
      <c r="E73" s="16"/>
      <c r="F73" s="18">
        <v>2321</v>
      </c>
      <c r="G73" s="16" t="s">
        <v>35</v>
      </c>
      <c r="H73">
        <v>3432</v>
      </c>
      <c r="I73" s="35">
        <v>0</v>
      </c>
      <c r="J73" s="35">
        <v>2672</v>
      </c>
      <c r="K73" s="35">
        <v>47</v>
      </c>
      <c r="L73" s="59">
        <v>15</v>
      </c>
      <c r="M73" s="59">
        <v>499</v>
      </c>
      <c r="N73" s="59">
        <v>0</v>
      </c>
      <c r="O73" s="59">
        <v>0</v>
      </c>
      <c r="P73" s="38">
        <f t="shared" si="1"/>
        <v>3233</v>
      </c>
      <c r="Q73" s="37">
        <f t="shared" si="12"/>
        <v>94.201631701631698</v>
      </c>
      <c r="R73" s="39">
        <f t="shared" si="2"/>
        <v>748465.59538079822</v>
      </c>
      <c r="S73" s="39">
        <f t="shared" si="3"/>
        <v>0</v>
      </c>
      <c r="T73" s="39">
        <f t="shared" si="4"/>
        <v>582721.46586756781</v>
      </c>
      <c r="U73" s="39">
        <f t="shared" si="5"/>
        <v>10249.965904107667</v>
      </c>
      <c r="V73" s="39">
        <f t="shared" si="6"/>
        <v>3271.2657140769152</v>
      </c>
      <c r="W73" s="39">
        <f>218.084380938461*M73</f>
        <v>108824.10608829204</v>
      </c>
      <c r="X73" s="39">
        <f>218.084380938461*N73</f>
        <v>0</v>
      </c>
      <c r="Y73" s="39">
        <f t="shared" si="7"/>
        <v>0</v>
      </c>
      <c r="Z73" s="39">
        <f t="shared" si="8"/>
        <v>705066.80357404449</v>
      </c>
      <c r="AA73" s="37">
        <f t="shared" si="9"/>
        <v>94.201631701631712</v>
      </c>
      <c r="AB73" s="16">
        <v>11</v>
      </c>
      <c r="AC73" s="36">
        <f t="shared" si="10"/>
        <v>1778.15</v>
      </c>
      <c r="AD73" s="36">
        <f t="shared" si="11"/>
        <v>1454.8500000000001</v>
      </c>
      <c r="AE73" s="16"/>
      <c r="AF73" s="16"/>
      <c r="AG73" s="16"/>
      <c r="AH73" s="16"/>
      <c r="AI73" s="46"/>
      <c r="AJ73" s="16">
        <v>8</v>
      </c>
      <c r="AK73" s="16">
        <v>7</v>
      </c>
    </row>
    <row r="74" spans="2:37" ht="25.5" x14ac:dyDescent="0.2">
      <c r="B74" s="17" t="s">
        <v>34</v>
      </c>
      <c r="C74" s="34" t="s">
        <v>91</v>
      </c>
      <c r="D74" s="34" t="s">
        <v>104</v>
      </c>
      <c r="E74" s="16"/>
      <c r="F74" s="18">
        <v>2321</v>
      </c>
      <c r="G74" s="16" t="s">
        <v>35</v>
      </c>
      <c r="H74">
        <v>2000</v>
      </c>
      <c r="I74" s="35">
        <v>0</v>
      </c>
      <c r="J74" s="35">
        <v>2218</v>
      </c>
      <c r="K74" s="35">
        <v>0</v>
      </c>
      <c r="L74" s="59">
        <v>0</v>
      </c>
      <c r="M74" s="59">
        <v>55</v>
      </c>
      <c r="N74" s="59">
        <v>0</v>
      </c>
      <c r="O74" s="59">
        <v>0</v>
      </c>
      <c r="P74" s="38">
        <f t="shared" si="1"/>
        <v>2273</v>
      </c>
      <c r="Q74" s="37">
        <f t="shared" si="12"/>
        <v>113.65</v>
      </c>
      <c r="R74" s="39">
        <f t="shared" si="2"/>
        <v>436168.76187692204</v>
      </c>
      <c r="S74" s="39">
        <f t="shared" si="3"/>
        <v>0</v>
      </c>
      <c r="T74" s="39">
        <f t="shared" si="4"/>
        <v>483711.15692150651</v>
      </c>
      <c r="U74" s="39">
        <f t="shared" si="5"/>
        <v>0</v>
      </c>
      <c r="V74" s="39">
        <f t="shared" si="6"/>
        <v>0</v>
      </c>
      <c r="W74" s="39">
        <f>218.084380938461*M74</f>
        <v>11994.640951615356</v>
      </c>
      <c r="X74" s="39">
        <f>218.084380938461*N74</f>
        <v>0</v>
      </c>
      <c r="Y74" s="39">
        <f t="shared" si="7"/>
        <v>0</v>
      </c>
      <c r="Z74" s="39">
        <f t="shared" si="8"/>
        <v>495705.79787312186</v>
      </c>
      <c r="AA74" s="37">
        <f t="shared" si="9"/>
        <v>113.64999999999999</v>
      </c>
      <c r="AB74" s="16">
        <v>11</v>
      </c>
      <c r="AC74" s="36">
        <f t="shared" si="10"/>
        <v>1250.1500000000001</v>
      </c>
      <c r="AD74" s="36">
        <f t="shared" si="11"/>
        <v>1022.85</v>
      </c>
      <c r="AE74" s="16"/>
      <c r="AF74" s="16"/>
      <c r="AG74" s="16"/>
      <c r="AH74" s="16"/>
      <c r="AI74" s="46"/>
      <c r="AJ74" s="16"/>
      <c r="AK74" s="16"/>
    </row>
    <row r="75" spans="2:37" ht="25.5" x14ac:dyDescent="0.2">
      <c r="B75" s="17" t="s">
        <v>34</v>
      </c>
      <c r="C75" s="34" t="s">
        <v>91</v>
      </c>
      <c r="D75" s="34" t="s">
        <v>105</v>
      </c>
      <c r="E75" s="16"/>
      <c r="F75" s="18">
        <v>2321</v>
      </c>
      <c r="G75" s="16" t="s">
        <v>35</v>
      </c>
      <c r="H75">
        <v>2600</v>
      </c>
      <c r="I75" s="35">
        <v>2670</v>
      </c>
      <c r="J75" s="35">
        <v>0</v>
      </c>
      <c r="K75" s="35">
        <v>0</v>
      </c>
      <c r="L75" s="59">
        <v>14</v>
      </c>
      <c r="M75" s="59">
        <v>0</v>
      </c>
      <c r="N75" s="59">
        <v>0</v>
      </c>
      <c r="O75" s="59">
        <v>0</v>
      </c>
      <c r="P75" s="38">
        <f t="shared" si="1"/>
        <v>2684</v>
      </c>
      <c r="Q75" s="37">
        <f t="shared" si="12"/>
        <v>103.23076923076923</v>
      </c>
      <c r="R75" s="39">
        <f t="shared" si="2"/>
        <v>567019.39043999859</v>
      </c>
      <c r="S75" s="39">
        <f t="shared" si="3"/>
        <v>582285.29710569093</v>
      </c>
      <c r="T75" s="39">
        <f t="shared" si="4"/>
        <v>0</v>
      </c>
      <c r="U75" s="39">
        <f t="shared" si="5"/>
        <v>0</v>
      </c>
      <c r="V75" s="39">
        <f t="shared" si="6"/>
        <v>3053.1813331384542</v>
      </c>
      <c r="W75" s="39">
        <f>218.084380938461*M75</f>
        <v>0</v>
      </c>
      <c r="X75" s="39">
        <f>218.084380938461*N75</f>
        <v>0</v>
      </c>
      <c r="Y75" s="39">
        <f t="shared" si="7"/>
        <v>0</v>
      </c>
      <c r="Z75" s="39">
        <f t="shared" si="8"/>
        <v>585338.47843882942</v>
      </c>
      <c r="AA75" s="37">
        <f t="shared" si="9"/>
        <v>103.23076923076924</v>
      </c>
      <c r="AB75" s="16">
        <v>11</v>
      </c>
      <c r="AC75" s="36">
        <f t="shared" si="10"/>
        <v>1476.2</v>
      </c>
      <c r="AD75" s="36">
        <f t="shared" si="11"/>
        <v>1207.8</v>
      </c>
      <c r="AE75" s="16"/>
      <c r="AF75" s="16"/>
      <c r="AG75" s="16"/>
      <c r="AH75" s="16"/>
      <c r="AI75" s="46"/>
      <c r="AJ75" s="16">
        <v>7</v>
      </c>
      <c r="AK75" s="16">
        <v>7</v>
      </c>
    </row>
    <row r="76" spans="2:37" ht="25.5" x14ac:dyDescent="0.2">
      <c r="B76" s="17" t="s">
        <v>34</v>
      </c>
      <c r="C76" s="34" t="s">
        <v>91</v>
      </c>
      <c r="D76" s="34" t="s">
        <v>106</v>
      </c>
      <c r="E76" s="16"/>
      <c r="F76" s="18">
        <v>2321</v>
      </c>
      <c r="G76" s="16" t="s">
        <v>35</v>
      </c>
      <c r="H76">
        <v>2400</v>
      </c>
      <c r="I76" s="35">
        <v>0</v>
      </c>
      <c r="J76" s="35">
        <v>1947</v>
      </c>
      <c r="K76" s="35">
        <v>0</v>
      </c>
      <c r="L76" s="59">
        <v>19</v>
      </c>
      <c r="M76" s="59">
        <v>0</v>
      </c>
      <c r="N76" s="59">
        <v>0</v>
      </c>
      <c r="O76" s="59">
        <v>0</v>
      </c>
      <c r="P76" s="38">
        <f t="shared" si="1"/>
        <v>1966</v>
      </c>
      <c r="Q76" s="37">
        <f t="shared" si="12"/>
        <v>81.916666666666671</v>
      </c>
      <c r="R76" s="39">
        <f t="shared" si="2"/>
        <v>523402.51425230643</v>
      </c>
      <c r="S76" s="39">
        <f t="shared" si="3"/>
        <v>0</v>
      </c>
      <c r="T76" s="39">
        <f t="shared" si="4"/>
        <v>424610.28968718357</v>
      </c>
      <c r="U76" s="39">
        <f t="shared" si="5"/>
        <v>0</v>
      </c>
      <c r="V76" s="39">
        <f t="shared" si="6"/>
        <v>4143.6032378307591</v>
      </c>
      <c r="W76" s="39">
        <f>218.084380938461*M76</f>
        <v>0</v>
      </c>
      <c r="X76" s="39">
        <f>218.084380938461*N76</f>
        <v>0</v>
      </c>
      <c r="Y76" s="39">
        <f t="shared" si="7"/>
        <v>0</v>
      </c>
      <c r="Z76" s="39">
        <f t="shared" si="8"/>
        <v>428753.89292501431</v>
      </c>
      <c r="AA76" s="37">
        <f t="shared" si="9"/>
        <v>81.916666666666671</v>
      </c>
      <c r="AB76" s="16">
        <v>11</v>
      </c>
      <c r="AC76" s="36">
        <f t="shared" si="10"/>
        <v>1081.3000000000002</v>
      </c>
      <c r="AD76" s="36">
        <f t="shared" si="11"/>
        <v>884.7</v>
      </c>
      <c r="AE76" s="16"/>
      <c r="AF76" s="16"/>
      <c r="AG76" s="16"/>
      <c r="AH76" s="16"/>
      <c r="AI76" s="46"/>
      <c r="AJ76" s="16">
        <v>11</v>
      </c>
      <c r="AK76" s="16">
        <v>8</v>
      </c>
    </row>
    <row r="77" spans="2:37" ht="25.5" x14ac:dyDescent="0.2">
      <c r="B77" s="17" t="s">
        <v>34</v>
      </c>
      <c r="C77" s="34" t="s">
        <v>107</v>
      </c>
      <c r="D77" s="34" t="s">
        <v>107</v>
      </c>
      <c r="E77" s="16"/>
      <c r="F77" s="18">
        <v>2321</v>
      </c>
      <c r="G77" s="16" t="s">
        <v>35</v>
      </c>
      <c r="H77">
        <v>3146</v>
      </c>
      <c r="I77" s="35">
        <v>0</v>
      </c>
      <c r="J77" s="35">
        <v>0</v>
      </c>
      <c r="K77" s="35">
        <v>2600</v>
      </c>
      <c r="L77" s="59">
        <v>0</v>
      </c>
      <c r="M77" s="59">
        <v>0</v>
      </c>
      <c r="N77" s="59">
        <v>0</v>
      </c>
      <c r="O77" s="59">
        <v>0</v>
      </c>
      <c r="P77" s="38">
        <f t="shared" si="1"/>
        <v>2600</v>
      </c>
      <c r="Q77" s="37">
        <f t="shared" si="12"/>
        <v>82.644628099173559</v>
      </c>
      <c r="R77" s="39">
        <f t="shared" si="2"/>
        <v>686093.46243239834</v>
      </c>
      <c r="S77" s="39">
        <f t="shared" si="3"/>
        <v>0</v>
      </c>
      <c r="T77" s="39">
        <f t="shared" si="4"/>
        <v>0</v>
      </c>
      <c r="U77" s="39">
        <f t="shared" si="5"/>
        <v>567019.39043999859</v>
      </c>
      <c r="V77" s="39">
        <f t="shared" si="6"/>
        <v>0</v>
      </c>
      <c r="W77" s="39">
        <f>218.084380938461*M77</f>
        <v>0</v>
      </c>
      <c r="X77" s="39">
        <f>218.084380938461*N77</f>
        <v>0</v>
      </c>
      <c r="Y77" s="39">
        <f t="shared" si="7"/>
        <v>0</v>
      </c>
      <c r="Z77" s="39">
        <f t="shared" si="8"/>
        <v>567019.39043999859</v>
      </c>
      <c r="AA77" s="37">
        <f t="shared" si="9"/>
        <v>82.644628099173545</v>
      </c>
      <c r="AB77" s="16">
        <v>11</v>
      </c>
      <c r="AC77" s="36">
        <f t="shared" si="10"/>
        <v>1430.0000000000002</v>
      </c>
      <c r="AD77" s="36">
        <f t="shared" si="11"/>
        <v>1170</v>
      </c>
      <c r="AE77" s="16"/>
      <c r="AF77" s="16"/>
      <c r="AG77" s="16"/>
      <c r="AH77" s="16"/>
      <c r="AI77" s="46"/>
      <c r="AJ77" s="16"/>
      <c r="AK77" s="16"/>
    </row>
    <row r="78" spans="2:37" ht="25.5" x14ac:dyDescent="0.2">
      <c r="B78" s="17" t="s">
        <v>34</v>
      </c>
      <c r="C78" s="34" t="s">
        <v>107</v>
      </c>
      <c r="D78" s="34" t="s">
        <v>108</v>
      </c>
      <c r="E78" s="16"/>
      <c r="F78" s="18">
        <v>2321</v>
      </c>
      <c r="G78" s="16" t="s">
        <v>35</v>
      </c>
      <c r="H78">
        <v>2880</v>
      </c>
      <c r="I78" s="35">
        <v>0</v>
      </c>
      <c r="J78" s="35">
        <v>2405</v>
      </c>
      <c r="K78" s="35">
        <v>283</v>
      </c>
      <c r="L78" s="59">
        <v>4</v>
      </c>
      <c r="M78" s="59">
        <v>420</v>
      </c>
      <c r="N78" s="59">
        <v>0</v>
      </c>
      <c r="O78" s="59">
        <v>0</v>
      </c>
      <c r="P78" s="38">
        <f t="shared" si="1"/>
        <v>3112</v>
      </c>
      <c r="Q78" s="37">
        <f t="shared" si="12"/>
        <v>108.05555555555556</v>
      </c>
      <c r="R78" s="39">
        <f t="shared" si="2"/>
        <v>628083.01710276771</v>
      </c>
      <c r="S78" s="39">
        <f t="shared" si="3"/>
        <v>0</v>
      </c>
      <c r="T78" s="39">
        <f t="shared" si="4"/>
        <v>524492.93615699874</v>
      </c>
      <c r="U78" s="39">
        <f t="shared" si="5"/>
        <v>61717.879805584467</v>
      </c>
      <c r="V78" s="39">
        <f t="shared" si="6"/>
        <v>872.33752375384404</v>
      </c>
      <c r="W78" s="39">
        <f>218.084380938461*M78</f>
        <v>91595.439994153625</v>
      </c>
      <c r="X78" s="39">
        <f>218.084380938461*N78</f>
        <v>0</v>
      </c>
      <c r="Y78" s="39">
        <f t="shared" si="7"/>
        <v>0</v>
      </c>
      <c r="Z78" s="39">
        <f t="shared" si="8"/>
        <v>678678.59348049061</v>
      </c>
      <c r="AA78" s="37">
        <f t="shared" si="9"/>
        <v>108.05555555555554</v>
      </c>
      <c r="AB78" s="16">
        <v>11</v>
      </c>
      <c r="AC78" s="36">
        <f t="shared" si="10"/>
        <v>1711.6000000000001</v>
      </c>
      <c r="AD78" s="36">
        <f t="shared" si="11"/>
        <v>1400.4</v>
      </c>
      <c r="AE78" s="16"/>
      <c r="AF78" s="16"/>
      <c r="AG78" s="16"/>
      <c r="AH78" s="16"/>
      <c r="AI78" s="46"/>
      <c r="AJ78" s="16"/>
      <c r="AK78" s="16">
        <v>4</v>
      </c>
    </row>
    <row r="79" spans="2:37" ht="25.5" x14ac:dyDescent="0.2">
      <c r="B79" s="17" t="s">
        <v>34</v>
      </c>
      <c r="C79" s="34" t="s">
        <v>107</v>
      </c>
      <c r="D79" s="34" t="s">
        <v>109</v>
      </c>
      <c r="E79" s="16"/>
      <c r="F79" s="18">
        <v>2321</v>
      </c>
      <c r="G79" s="16" t="s">
        <v>35</v>
      </c>
      <c r="H79">
        <v>1000</v>
      </c>
      <c r="I79" s="35">
        <v>0</v>
      </c>
      <c r="J79" s="35">
        <v>699</v>
      </c>
      <c r="K79" s="35">
        <v>0</v>
      </c>
      <c r="L79" s="59">
        <v>225</v>
      </c>
      <c r="M79" s="59">
        <v>0</v>
      </c>
      <c r="N79" s="59">
        <v>0</v>
      </c>
      <c r="O79" s="59">
        <v>0</v>
      </c>
      <c r="P79" s="38">
        <f t="shared" si="1"/>
        <v>924</v>
      </c>
      <c r="Q79" s="37">
        <f t="shared" si="12"/>
        <v>92.4</v>
      </c>
      <c r="R79" s="39">
        <f t="shared" si="2"/>
        <v>218084.38093846102</v>
      </c>
      <c r="S79" s="39">
        <f t="shared" si="3"/>
        <v>0</v>
      </c>
      <c r="T79" s="39">
        <f t="shared" si="4"/>
        <v>152440.98227598425</v>
      </c>
      <c r="U79" s="39">
        <f t="shared" si="5"/>
        <v>0</v>
      </c>
      <c r="V79" s="39">
        <f t="shared" si="6"/>
        <v>49068.985711153728</v>
      </c>
      <c r="W79" s="39">
        <f>218.084380938461*M79</f>
        <v>0</v>
      </c>
      <c r="X79" s="39">
        <f>218.084380938461*N79</f>
        <v>0</v>
      </c>
      <c r="Y79" s="39">
        <f t="shared" si="7"/>
        <v>0</v>
      </c>
      <c r="Z79" s="39">
        <f t="shared" si="8"/>
        <v>201509.96798713796</v>
      </c>
      <c r="AA79" s="37">
        <f t="shared" si="9"/>
        <v>92.399999999999991</v>
      </c>
      <c r="AB79" s="16">
        <v>11</v>
      </c>
      <c r="AC79" s="36">
        <f t="shared" si="10"/>
        <v>508.20000000000005</v>
      </c>
      <c r="AD79" s="36">
        <f t="shared" si="11"/>
        <v>415.8</v>
      </c>
      <c r="AE79" s="16"/>
      <c r="AF79" s="16"/>
      <c r="AG79" s="16"/>
      <c r="AH79" s="16"/>
      <c r="AI79" s="46"/>
      <c r="AJ79" s="16">
        <v>88</v>
      </c>
      <c r="AK79" s="16">
        <v>137</v>
      </c>
    </row>
    <row r="80" spans="2:37" ht="25.5" x14ac:dyDescent="0.2">
      <c r="B80" s="17" t="s">
        <v>34</v>
      </c>
      <c r="C80" s="34" t="s">
        <v>107</v>
      </c>
      <c r="D80" s="34" t="s">
        <v>110</v>
      </c>
      <c r="E80" s="16"/>
      <c r="F80" s="18">
        <v>2321</v>
      </c>
      <c r="G80" s="16" t="s">
        <v>35</v>
      </c>
      <c r="H80">
        <v>1600</v>
      </c>
      <c r="I80" s="35">
        <v>0</v>
      </c>
      <c r="J80" s="35">
        <v>0</v>
      </c>
      <c r="K80" s="35">
        <v>1386</v>
      </c>
      <c r="L80" s="59">
        <v>0</v>
      </c>
      <c r="M80" s="59">
        <v>0</v>
      </c>
      <c r="N80" s="59">
        <v>200</v>
      </c>
      <c r="O80" s="59">
        <v>0</v>
      </c>
      <c r="P80" s="38">
        <f t="shared" si="1"/>
        <v>1586</v>
      </c>
      <c r="Q80" s="37">
        <f t="shared" si="12"/>
        <v>99.125</v>
      </c>
      <c r="R80" s="39">
        <f t="shared" si="2"/>
        <v>348935.0095015376</v>
      </c>
      <c r="S80" s="39">
        <f t="shared" si="3"/>
        <v>0</v>
      </c>
      <c r="T80" s="39">
        <f t="shared" si="4"/>
        <v>0</v>
      </c>
      <c r="U80" s="39">
        <f t="shared" si="5"/>
        <v>302264.95198070694</v>
      </c>
      <c r="V80" s="39">
        <f t="shared" si="6"/>
        <v>0</v>
      </c>
      <c r="W80" s="39">
        <f>218.084380938461*M80</f>
        <v>0</v>
      </c>
      <c r="X80" s="39">
        <f>218.084380938461*N80</f>
        <v>43616.8761876922</v>
      </c>
      <c r="Y80" s="39">
        <f t="shared" si="7"/>
        <v>0</v>
      </c>
      <c r="Z80" s="39">
        <f t="shared" si="8"/>
        <v>345881.82816839917</v>
      </c>
      <c r="AA80" s="37">
        <f t="shared" si="9"/>
        <v>99.125000000000014</v>
      </c>
      <c r="AB80" s="16">
        <v>11</v>
      </c>
      <c r="AC80" s="36">
        <f t="shared" si="10"/>
        <v>872.30000000000007</v>
      </c>
      <c r="AD80" s="36">
        <f t="shared" si="11"/>
        <v>713.7</v>
      </c>
      <c r="AE80" s="16"/>
      <c r="AF80" s="16"/>
      <c r="AG80" s="16"/>
      <c r="AH80" s="16"/>
      <c r="AI80" s="46"/>
      <c r="AJ80" s="16"/>
      <c r="AK80" s="16"/>
    </row>
    <row r="81" spans="2:37" ht="25.5" x14ac:dyDescent="0.2">
      <c r="B81" s="17" t="s">
        <v>34</v>
      </c>
      <c r="C81" s="34" t="s">
        <v>107</v>
      </c>
      <c r="D81" s="34" t="s">
        <v>111</v>
      </c>
      <c r="E81" s="16"/>
      <c r="F81" s="18">
        <v>2321</v>
      </c>
      <c r="G81" s="16" t="s">
        <v>35</v>
      </c>
      <c r="H81">
        <v>3400</v>
      </c>
      <c r="I81" s="35">
        <v>0</v>
      </c>
      <c r="J81" s="35">
        <v>2528</v>
      </c>
      <c r="K81" s="35">
        <v>410</v>
      </c>
      <c r="L81" s="59">
        <v>0</v>
      </c>
      <c r="M81" s="59">
        <v>0</v>
      </c>
      <c r="N81" s="59">
        <v>0</v>
      </c>
      <c r="O81" s="59">
        <v>0</v>
      </c>
      <c r="P81" s="38">
        <f t="shared" si="1"/>
        <v>2938</v>
      </c>
      <c r="Q81" s="37">
        <f t="shared" si="12"/>
        <v>86.411764705882348</v>
      </c>
      <c r="R81" s="39">
        <f t="shared" si="2"/>
        <v>741486.89519076748</v>
      </c>
      <c r="S81" s="39">
        <f t="shared" si="3"/>
        <v>0</v>
      </c>
      <c r="T81" s="39">
        <f t="shared" si="4"/>
        <v>551317.31501242938</v>
      </c>
      <c r="U81" s="39">
        <f t="shared" si="5"/>
        <v>89414.59618476902</v>
      </c>
      <c r="V81" s="39">
        <f t="shared" si="6"/>
        <v>0</v>
      </c>
      <c r="W81" s="39">
        <f>218.084380938461*M81</f>
        <v>0</v>
      </c>
      <c r="X81" s="39">
        <f>218.084380938461*N81</f>
        <v>0</v>
      </c>
      <c r="Y81" s="39">
        <f t="shared" si="7"/>
        <v>0</v>
      </c>
      <c r="Z81" s="39">
        <f t="shared" si="8"/>
        <v>640731.91119719844</v>
      </c>
      <c r="AA81" s="37">
        <f t="shared" si="9"/>
        <v>86.411764705882348</v>
      </c>
      <c r="AB81" s="16">
        <v>11</v>
      </c>
      <c r="AC81" s="36">
        <f t="shared" si="10"/>
        <v>1615.9</v>
      </c>
      <c r="AD81" s="36">
        <f t="shared" si="11"/>
        <v>1322.1000000000001</v>
      </c>
      <c r="AE81" s="16"/>
      <c r="AF81" s="16"/>
      <c r="AG81" s="16"/>
      <c r="AH81" s="16"/>
      <c r="AI81" s="46"/>
      <c r="AJ81" s="16"/>
      <c r="AK81" s="16"/>
    </row>
    <row r="82" spans="2:37" ht="25.5" x14ac:dyDescent="0.2">
      <c r="B82" s="17" t="s">
        <v>34</v>
      </c>
      <c r="C82" s="34" t="s">
        <v>107</v>
      </c>
      <c r="D82" s="34" t="s">
        <v>112</v>
      </c>
      <c r="E82" s="16"/>
      <c r="F82" s="18">
        <v>2321</v>
      </c>
      <c r="G82" s="16" t="s">
        <v>35</v>
      </c>
      <c r="H82">
        <v>2400</v>
      </c>
      <c r="I82" s="35">
        <v>0</v>
      </c>
      <c r="J82" s="35">
        <v>2057</v>
      </c>
      <c r="K82" s="35">
        <v>0</v>
      </c>
      <c r="L82" s="59">
        <v>0</v>
      </c>
      <c r="M82" s="59">
        <v>309</v>
      </c>
      <c r="N82" s="59">
        <v>0</v>
      </c>
      <c r="O82" s="59">
        <v>0</v>
      </c>
      <c r="P82" s="38">
        <f t="shared" si="1"/>
        <v>2366</v>
      </c>
      <c r="Q82" s="37">
        <f t="shared" si="12"/>
        <v>98.583333333333329</v>
      </c>
      <c r="R82" s="39">
        <f t="shared" si="2"/>
        <v>523402.51425230643</v>
      </c>
      <c r="S82" s="39">
        <f t="shared" si="3"/>
        <v>0</v>
      </c>
      <c r="T82" s="39">
        <f t="shared" si="4"/>
        <v>448599.57159041427</v>
      </c>
      <c r="U82" s="39">
        <f t="shared" si="5"/>
        <v>0</v>
      </c>
      <c r="V82" s="39">
        <f t="shared" si="6"/>
        <v>0</v>
      </c>
      <c r="W82" s="39">
        <f>218.084380938461*M82</f>
        <v>67388.073709984455</v>
      </c>
      <c r="X82" s="39">
        <f>218.084380938461*N82</f>
        <v>0</v>
      </c>
      <c r="Y82" s="39">
        <f t="shared" si="7"/>
        <v>0</v>
      </c>
      <c r="Z82" s="39">
        <f t="shared" si="8"/>
        <v>515987.6453003987</v>
      </c>
      <c r="AA82" s="37">
        <f t="shared" si="9"/>
        <v>98.583333333333329</v>
      </c>
      <c r="AB82" s="16">
        <v>11</v>
      </c>
      <c r="AC82" s="36">
        <f t="shared" si="10"/>
        <v>1301.3000000000002</v>
      </c>
      <c r="AD82" s="36">
        <f t="shared" si="11"/>
        <v>1064.7</v>
      </c>
      <c r="AE82" s="16"/>
      <c r="AF82" s="16"/>
      <c r="AG82" s="16"/>
      <c r="AH82" s="16"/>
      <c r="AI82" s="46"/>
      <c r="AJ82" s="16"/>
      <c r="AK82" s="16"/>
    </row>
    <row r="83" spans="2:37" ht="25.5" x14ac:dyDescent="0.2">
      <c r="B83" s="17" t="s">
        <v>34</v>
      </c>
      <c r="C83" s="34" t="s">
        <v>107</v>
      </c>
      <c r="D83" s="34" t="s">
        <v>113</v>
      </c>
      <c r="E83" s="16"/>
      <c r="F83" s="18">
        <v>2321</v>
      </c>
      <c r="G83" s="16" t="s">
        <v>35</v>
      </c>
      <c r="H83">
        <v>3400</v>
      </c>
      <c r="I83" s="35">
        <v>0</v>
      </c>
      <c r="J83" s="35">
        <v>2910</v>
      </c>
      <c r="K83" s="35">
        <v>89</v>
      </c>
      <c r="L83" s="59">
        <v>1</v>
      </c>
      <c r="M83" s="59">
        <v>0</v>
      </c>
      <c r="N83" s="59">
        <v>0</v>
      </c>
      <c r="O83" s="59">
        <v>0</v>
      </c>
      <c r="P83" s="38">
        <f t="shared" si="1"/>
        <v>3000</v>
      </c>
      <c r="Q83" s="37">
        <f t="shared" si="12"/>
        <v>88.235294117647058</v>
      </c>
      <c r="R83" s="39">
        <f t="shared" si="2"/>
        <v>741486.89519076748</v>
      </c>
      <c r="S83" s="39">
        <f t="shared" si="3"/>
        <v>0</v>
      </c>
      <c r="T83" s="39">
        <f t="shared" si="4"/>
        <v>634625.54853092157</v>
      </c>
      <c r="U83" s="39">
        <f t="shared" si="5"/>
        <v>19409.509903523031</v>
      </c>
      <c r="V83" s="39">
        <f t="shared" si="6"/>
        <v>218.08438093846101</v>
      </c>
      <c r="W83" s="39">
        <f>218.084380938461*M83</f>
        <v>0</v>
      </c>
      <c r="X83" s="39">
        <f>218.084380938461*N83</f>
        <v>0</v>
      </c>
      <c r="Y83" s="39">
        <f t="shared" si="7"/>
        <v>0</v>
      </c>
      <c r="Z83" s="39">
        <f t="shared" si="8"/>
        <v>654253.14281538303</v>
      </c>
      <c r="AA83" s="37">
        <f t="shared" si="9"/>
        <v>88.235294117647044</v>
      </c>
      <c r="AB83" s="16">
        <v>11</v>
      </c>
      <c r="AC83" s="36">
        <f t="shared" si="10"/>
        <v>1650.0000000000002</v>
      </c>
      <c r="AD83" s="36">
        <f t="shared" si="11"/>
        <v>1350</v>
      </c>
      <c r="AE83" s="16"/>
      <c r="AF83" s="16"/>
      <c r="AG83" s="16"/>
      <c r="AH83" s="16"/>
      <c r="AI83" s="46"/>
      <c r="AJ83" s="16"/>
      <c r="AK83" s="16">
        <v>1</v>
      </c>
    </row>
    <row r="84" spans="2:37" ht="25.5" x14ac:dyDescent="0.2">
      <c r="B84" s="17" t="s">
        <v>34</v>
      </c>
      <c r="C84" s="34" t="s">
        <v>107</v>
      </c>
      <c r="D84" s="34" t="s">
        <v>114</v>
      </c>
      <c r="E84" s="16"/>
      <c r="F84" s="18">
        <v>2321</v>
      </c>
      <c r="G84" s="16" t="s">
        <v>35</v>
      </c>
      <c r="H84">
        <v>2800</v>
      </c>
      <c r="I84" s="35">
        <v>0</v>
      </c>
      <c r="J84" s="35">
        <v>0</v>
      </c>
      <c r="K84" s="35">
        <v>2398</v>
      </c>
      <c r="L84" s="59">
        <v>2</v>
      </c>
      <c r="M84" s="59">
        <v>800</v>
      </c>
      <c r="N84" s="59">
        <v>0</v>
      </c>
      <c r="O84" s="59">
        <v>0</v>
      </c>
      <c r="P84" s="38">
        <f t="shared" si="1"/>
        <v>3200</v>
      </c>
      <c r="Q84" s="37">
        <f t="shared" ref="Q84:Q115" si="13">P84*100/H84</f>
        <v>114.28571428571429</v>
      </c>
      <c r="R84" s="39">
        <f t="shared" si="2"/>
        <v>610636.26662769087</v>
      </c>
      <c r="S84" s="39">
        <f t="shared" si="3"/>
        <v>0</v>
      </c>
      <c r="T84" s="39">
        <f t="shared" si="4"/>
        <v>0</v>
      </c>
      <c r="U84" s="39">
        <f t="shared" si="5"/>
        <v>522966.34549042949</v>
      </c>
      <c r="V84" s="39">
        <f t="shared" si="6"/>
        <v>436.16876187692202</v>
      </c>
      <c r="W84" s="39">
        <f>218.084380938461*M84</f>
        <v>174467.5047507688</v>
      </c>
      <c r="X84" s="39">
        <f>218.084380938461*N84</f>
        <v>0</v>
      </c>
      <c r="Y84" s="39">
        <f t="shared" si="7"/>
        <v>0</v>
      </c>
      <c r="Z84" s="39">
        <f t="shared" si="8"/>
        <v>697870.0190030752</v>
      </c>
      <c r="AA84" s="37">
        <f t="shared" si="9"/>
        <v>114.28571428571428</v>
      </c>
      <c r="AB84" s="16">
        <v>11</v>
      </c>
      <c r="AC84" s="36">
        <f t="shared" si="10"/>
        <v>1760.0000000000002</v>
      </c>
      <c r="AD84" s="36">
        <f t="shared" si="11"/>
        <v>1440</v>
      </c>
      <c r="AE84" s="16"/>
      <c r="AF84" s="16"/>
      <c r="AG84" s="16"/>
      <c r="AH84" s="16"/>
      <c r="AI84" s="46"/>
      <c r="AJ84" s="16">
        <v>1</v>
      </c>
      <c r="AK84" s="16">
        <v>1</v>
      </c>
    </row>
    <row r="85" spans="2:37" ht="25.5" x14ac:dyDescent="0.2">
      <c r="B85" s="17" t="s">
        <v>34</v>
      </c>
      <c r="C85" s="34" t="s">
        <v>107</v>
      </c>
      <c r="D85" s="34" t="s">
        <v>115</v>
      </c>
      <c r="E85" s="16"/>
      <c r="F85" s="18">
        <v>2321</v>
      </c>
      <c r="G85" s="16" t="s">
        <v>35</v>
      </c>
      <c r="H85">
        <v>4362</v>
      </c>
      <c r="I85" s="35">
        <v>0</v>
      </c>
      <c r="J85" s="35">
        <v>1352</v>
      </c>
      <c r="K85" s="35">
        <v>0</v>
      </c>
      <c r="L85" s="59">
        <v>0</v>
      </c>
      <c r="M85" s="59">
        <v>300</v>
      </c>
      <c r="N85" s="59">
        <v>0</v>
      </c>
      <c r="O85" s="59">
        <v>0</v>
      </c>
      <c r="P85" s="38">
        <f t="shared" ref="P85:P148" si="14">I85+J85+K85+L85+M85+N85+O85</f>
        <v>1652</v>
      </c>
      <c r="Q85" s="37">
        <f t="shared" si="13"/>
        <v>37.872535534158644</v>
      </c>
      <c r="R85" s="39">
        <f t="shared" ref="R85:R148" si="15">218.084380938461*H85</f>
        <v>951284.06965356693</v>
      </c>
      <c r="S85" s="39">
        <f t="shared" ref="S85:S148" si="16">218.084380938461*I85</f>
        <v>0</v>
      </c>
      <c r="T85" s="39">
        <f t="shared" ref="T85:T148" si="17">218.084380938461*J85</f>
        <v>294850.08302879927</v>
      </c>
      <c r="U85" s="39">
        <f t="shared" ref="U85:U148" si="18">218.084380938461*K85</f>
        <v>0</v>
      </c>
      <c r="V85" s="39">
        <f t="shared" ref="V85:V148" si="19">218.084380938461*L85</f>
        <v>0</v>
      </c>
      <c r="W85" s="39">
        <f>218.084380938461*M85</f>
        <v>65425.314281538303</v>
      </c>
      <c r="X85" s="39">
        <f>218.084380938461*N85</f>
        <v>0</v>
      </c>
      <c r="Y85" s="39">
        <f t="shared" ref="Y85:Y148" si="20">218.084380938461*O85</f>
        <v>0</v>
      </c>
      <c r="Z85" s="39">
        <f t="shared" ref="Z85:Z148" si="21">S85+T85+U85+V85+W85+X85+Y85</f>
        <v>360275.39731033758</v>
      </c>
      <c r="AA85" s="37">
        <f t="shared" ref="AA85:AA148" si="22">Z85*100/R85</f>
        <v>37.872535534158644</v>
      </c>
      <c r="AB85" s="16">
        <v>11</v>
      </c>
      <c r="AC85" s="36">
        <f t="shared" ref="AC85:AC148" si="23">P85*0.55</f>
        <v>908.6</v>
      </c>
      <c r="AD85" s="36">
        <f t="shared" ref="AD85:AD148" si="24">P85*0.45</f>
        <v>743.4</v>
      </c>
      <c r="AE85" s="16"/>
      <c r="AF85" s="16"/>
      <c r="AG85" s="16"/>
      <c r="AH85" s="16"/>
      <c r="AI85" s="46"/>
      <c r="AJ85" s="16"/>
      <c r="AK85" s="16"/>
    </row>
    <row r="86" spans="2:37" ht="25.5" x14ac:dyDescent="0.2">
      <c r="B86" s="17" t="s">
        <v>34</v>
      </c>
      <c r="C86" s="34" t="s">
        <v>107</v>
      </c>
      <c r="D86" s="34" t="s">
        <v>116</v>
      </c>
      <c r="E86" s="16"/>
      <c r="F86" s="18">
        <v>2321</v>
      </c>
      <c r="G86" s="16" t="s">
        <v>35</v>
      </c>
      <c r="H86">
        <v>1000</v>
      </c>
      <c r="I86" s="35">
        <v>0</v>
      </c>
      <c r="J86" s="35">
        <v>800</v>
      </c>
      <c r="K86" s="35">
        <v>0</v>
      </c>
      <c r="L86" s="59">
        <v>0</v>
      </c>
      <c r="M86" s="59">
        <v>0</v>
      </c>
      <c r="N86" s="59">
        <v>0</v>
      </c>
      <c r="O86" s="59">
        <v>0</v>
      </c>
      <c r="P86" s="38">
        <f t="shared" si="14"/>
        <v>800</v>
      </c>
      <c r="Q86" s="37">
        <f t="shared" si="13"/>
        <v>80</v>
      </c>
      <c r="R86" s="39">
        <f t="shared" si="15"/>
        <v>218084.38093846102</v>
      </c>
      <c r="S86" s="39">
        <f t="shared" si="16"/>
        <v>0</v>
      </c>
      <c r="T86" s="39">
        <f t="shared" si="17"/>
        <v>174467.5047507688</v>
      </c>
      <c r="U86" s="39">
        <f t="shared" si="18"/>
        <v>0</v>
      </c>
      <c r="V86" s="39">
        <f t="shared" si="19"/>
        <v>0</v>
      </c>
      <c r="W86" s="39">
        <f>218.084380938461*M86</f>
        <v>0</v>
      </c>
      <c r="X86" s="39">
        <f>218.084380938461*N86</f>
        <v>0</v>
      </c>
      <c r="Y86" s="39">
        <f t="shared" si="20"/>
        <v>0</v>
      </c>
      <c r="Z86" s="39">
        <f t="shared" si="21"/>
        <v>174467.5047507688</v>
      </c>
      <c r="AA86" s="37">
        <f t="shared" si="22"/>
        <v>80</v>
      </c>
      <c r="AB86" s="16">
        <v>11</v>
      </c>
      <c r="AC86" s="36">
        <f t="shared" si="23"/>
        <v>440.00000000000006</v>
      </c>
      <c r="AD86" s="36">
        <f t="shared" si="24"/>
        <v>360</v>
      </c>
      <c r="AE86" s="16"/>
      <c r="AF86" s="16"/>
      <c r="AG86" s="16"/>
      <c r="AH86" s="16"/>
      <c r="AI86" s="46"/>
      <c r="AJ86" s="16"/>
      <c r="AK86" s="16"/>
    </row>
    <row r="87" spans="2:37" ht="25.5" x14ac:dyDescent="0.2">
      <c r="B87" s="17" t="s">
        <v>34</v>
      </c>
      <c r="C87" s="34" t="s">
        <v>107</v>
      </c>
      <c r="D87" s="34" t="s">
        <v>117</v>
      </c>
      <c r="E87" s="16"/>
      <c r="F87" s="18">
        <v>2321</v>
      </c>
      <c r="G87" s="16" t="s">
        <v>35</v>
      </c>
      <c r="H87">
        <v>2200</v>
      </c>
      <c r="I87" s="35">
        <v>0</v>
      </c>
      <c r="J87" s="35">
        <v>0</v>
      </c>
      <c r="K87" s="35">
        <v>1912</v>
      </c>
      <c r="L87" s="59">
        <v>0</v>
      </c>
      <c r="M87" s="59">
        <v>0</v>
      </c>
      <c r="N87" s="59">
        <v>0</v>
      </c>
      <c r="O87" s="59">
        <v>0</v>
      </c>
      <c r="P87" s="38">
        <f t="shared" si="14"/>
        <v>1912</v>
      </c>
      <c r="Q87" s="37">
        <f t="shared" si="13"/>
        <v>86.909090909090907</v>
      </c>
      <c r="R87" s="39">
        <f t="shared" si="15"/>
        <v>479785.63806461421</v>
      </c>
      <c r="S87" s="39">
        <f t="shared" si="16"/>
        <v>0</v>
      </c>
      <c r="T87" s="39">
        <f t="shared" si="17"/>
        <v>0</v>
      </c>
      <c r="U87" s="39">
        <f t="shared" si="18"/>
        <v>416977.33635433746</v>
      </c>
      <c r="V87" s="39">
        <f t="shared" si="19"/>
        <v>0</v>
      </c>
      <c r="W87" s="39">
        <f>218.084380938461*M87</f>
        <v>0</v>
      </c>
      <c r="X87" s="39">
        <f>218.084380938461*N87</f>
        <v>0</v>
      </c>
      <c r="Y87" s="39">
        <f t="shared" si="20"/>
        <v>0</v>
      </c>
      <c r="Z87" s="39">
        <f t="shared" si="21"/>
        <v>416977.33635433746</v>
      </c>
      <c r="AA87" s="37">
        <f t="shared" si="22"/>
        <v>86.909090909090921</v>
      </c>
      <c r="AB87" s="16">
        <v>11</v>
      </c>
      <c r="AC87" s="36">
        <f t="shared" si="23"/>
        <v>1051.6000000000001</v>
      </c>
      <c r="AD87" s="36">
        <f t="shared" si="24"/>
        <v>860.4</v>
      </c>
      <c r="AE87" s="16"/>
      <c r="AF87" s="16"/>
      <c r="AG87" s="16"/>
      <c r="AH87" s="16"/>
      <c r="AI87" s="46"/>
      <c r="AJ87" s="16"/>
      <c r="AK87" s="16"/>
    </row>
    <row r="88" spans="2:37" ht="25.5" x14ac:dyDescent="0.2">
      <c r="B88" s="17" t="s">
        <v>34</v>
      </c>
      <c r="C88" s="34" t="s">
        <v>107</v>
      </c>
      <c r="D88" s="34" t="s">
        <v>118</v>
      </c>
      <c r="E88" s="16"/>
      <c r="F88" s="18">
        <v>2321</v>
      </c>
      <c r="G88" s="16" t="s">
        <v>35</v>
      </c>
      <c r="H88">
        <v>2200</v>
      </c>
      <c r="I88" s="35">
        <v>0</v>
      </c>
      <c r="J88" s="35">
        <v>0</v>
      </c>
      <c r="K88" s="35">
        <v>2126</v>
      </c>
      <c r="L88" s="59">
        <v>0</v>
      </c>
      <c r="M88" s="59">
        <v>250</v>
      </c>
      <c r="N88" s="59">
        <v>0</v>
      </c>
      <c r="O88" s="59">
        <v>0</v>
      </c>
      <c r="P88" s="38">
        <f t="shared" si="14"/>
        <v>2376</v>
      </c>
      <c r="Q88" s="37">
        <f t="shared" si="13"/>
        <v>108</v>
      </c>
      <c r="R88" s="39">
        <f t="shared" si="15"/>
        <v>479785.63806461421</v>
      </c>
      <c r="S88" s="39">
        <f t="shared" si="16"/>
        <v>0</v>
      </c>
      <c r="T88" s="39">
        <f t="shared" si="17"/>
        <v>0</v>
      </c>
      <c r="U88" s="39">
        <f t="shared" si="18"/>
        <v>463647.39387516811</v>
      </c>
      <c r="V88" s="39">
        <f t="shared" si="19"/>
        <v>0</v>
      </c>
      <c r="W88" s="39">
        <f>218.084380938461*M88</f>
        <v>54521.095234615255</v>
      </c>
      <c r="X88" s="39">
        <f>218.084380938461*N88</f>
        <v>0</v>
      </c>
      <c r="Y88" s="39">
        <f t="shared" si="20"/>
        <v>0</v>
      </c>
      <c r="Z88" s="39">
        <f t="shared" si="21"/>
        <v>518168.48910978338</v>
      </c>
      <c r="AA88" s="37">
        <f t="shared" si="22"/>
        <v>108.00000000000001</v>
      </c>
      <c r="AB88" s="16">
        <v>11</v>
      </c>
      <c r="AC88" s="36">
        <f t="shared" si="23"/>
        <v>1306.8000000000002</v>
      </c>
      <c r="AD88" s="36">
        <f t="shared" si="24"/>
        <v>1069.2</v>
      </c>
      <c r="AE88" s="16"/>
      <c r="AF88" s="16"/>
      <c r="AG88" s="16"/>
      <c r="AH88" s="16"/>
      <c r="AI88" s="46"/>
      <c r="AJ88" s="16"/>
      <c r="AK88" s="16"/>
    </row>
    <row r="89" spans="2:37" ht="25.5" x14ac:dyDescent="0.2">
      <c r="B89" s="17" t="s">
        <v>34</v>
      </c>
      <c r="C89" s="34" t="s">
        <v>107</v>
      </c>
      <c r="D89" s="34" t="s">
        <v>119</v>
      </c>
      <c r="E89" s="16"/>
      <c r="F89" s="18">
        <v>2321</v>
      </c>
      <c r="G89" s="16" t="s">
        <v>35</v>
      </c>
      <c r="H89">
        <v>2000</v>
      </c>
      <c r="I89" s="35">
        <v>0</v>
      </c>
      <c r="J89" s="35">
        <v>2128</v>
      </c>
      <c r="K89" s="35">
        <v>34</v>
      </c>
      <c r="L89" s="59">
        <v>0</v>
      </c>
      <c r="M89" s="59">
        <v>708</v>
      </c>
      <c r="N89" s="59">
        <v>0</v>
      </c>
      <c r="O89" s="59">
        <v>0</v>
      </c>
      <c r="P89" s="38">
        <f t="shared" si="14"/>
        <v>2870</v>
      </c>
      <c r="Q89" s="37">
        <f t="shared" si="13"/>
        <v>143.5</v>
      </c>
      <c r="R89" s="39">
        <f t="shared" si="15"/>
        <v>436168.76187692204</v>
      </c>
      <c r="S89" s="39">
        <f t="shared" si="16"/>
        <v>0</v>
      </c>
      <c r="T89" s="39">
        <f t="shared" si="17"/>
        <v>464083.56263704505</v>
      </c>
      <c r="U89" s="39">
        <f t="shared" si="18"/>
        <v>7414.8689519076743</v>
      </c>
      <c r="V89" s="39">
        <f t="shared" si="19"/>
        <v>0</v>
      </c>
      <c r="W89" s="39">
        <f>218.084380938461*M89</f>
        <v>154403.7417044304</v>
      </c>
      <c r="X89" s="39">
        <f>218.084380938461*N89</f>
        <v>0</v>
      </c>
      <c r="Y89" s="39">
        <f t="shared" si="20"/>
        <v>0</v>
      </c>
      <c r="Z89" s="39">
        <f t="shared" si="21"/>
        <v>625902.17329338309</v>
      </c>
      <c r="AA89" s="37">
        <f t="shared" si="22"/>
        <v>143.5</v>
      </c>
      <c r="AB89" s="16">
        <v>11</v>
      </c>
      <c r="AC89" s="36">
        <f t="shared" si="23"/>
        <v>1578.5000000000002</v>
      </c>
      <c r="AD89" s="36">
        <f t="shared" si="24"/>
        <v>1291.5</v>
      </c>
      <c r="AE89" s="16"/>
      <c r="AF89" s="16"/>
      <c r="AG89" s="16"/>
      <c r="AH89" s="16"/>
      <c r="AI89" s="46"/>
      <c r="AJ89" s="16"/>
      <c r="AK89" s="16"/>
    </row>
    <row r="90" spans="2:37" ht="25.5" x14ac:dyDescent="0.2">
      <c r="B90" s="17" t="s">
        <v>34</v>
      </c>
      <c r="C90" s="34" t="s">
        <v>396</v>
      </c>
      <c r="D90" s="34" t="s">
        <v>120</v>
      </c>
      <c r="E90" s="16"/>
      <c r="F90" s="18">
        <v>2321</v>
      </c>
      <c r="G90" s="16" t="s">
        <v>35</v>
      </c>
      <c r="H90">
        <v>3200</v>
      </c>
      <c r="I90" s="35">
        <v>0</v>
      </c>
      <c r="J90" s="35">
        <v>0</v>
      </c>
      <c r="K90" s="35">
        <v>3237</v>
      </c>
      <c r="L90" s="59">
        <v>136</v>
      </c>
      <c r="M90" s="59">
        <v>0</v>
      </c>
      <c r="N90" s="59">
        <v>0</v>
      </c>
      <c r="O90" s="59">
        <v>0</v>
      </c>
      <c r="P90" s="38">
        <f t="shared" si="14"/>
        <v>3373</v>
      </c>
      <c r="Q90" s="37">
        <f t="shared" si="13"/>
        <v>105.40625</v>
      </c>
      <c r="R90" s="39">
        <f t="shared" si="15"/>
        <v>697870.0190030752</v>
      </c>
      <c r="S90" s="39">
        <f t="shared" si="16"/>
        <v>0</v>
      </c>
      <c r="T90" s="39">
        <f t="shared" si="17"/>
        <v>0</v>
      </c>
      <c r="U90" s="39">
        <f t="shared" si="18"/>
        <v>705939.14109779825</v>
      </c>
      <c r="V90" s="39">
        <f t="shared" si="19"/>
        <v>29659.475807630697</v>
      </c>
      <c r="W90" s="39">
        <f>218.084380938461*M90</f>
        <v>0</v>
      </c>
      <c r="X90" s="39">
        <f>218.084380938461*N90</f>
        <v>0</v>
      </c>
      <c r="Y90" s="39">
        <f t="shared" si="20"/>
        <v>0</v>
      </c>
      <c r="Z90" s="39">
        <f t="shared" si="21"/>
        <v>735598.61690542893</v>
      </c>
      <c r="AA90" s="37">
        <f t="shared" si="22"/>
        <v>105.40625</v>
      </c>
      <c r="AB90" s="16">
        <v>11</v>
      </c>
      <c r="AC90" s="36">
        <f t="shared" si="23"/>
        <v>1855.15</v>
      </c>
      <c r="AD90" s="36">
        <f t="shared" si="24"/>
        <v>1517.8500000000001</v>
      </c>
      <c r="AE90" s="16"/>
      <c r="AF90" s="16"/>
      <c r="AG90" s="16"/>
      <c r="AH90" s="16"/>
      <c r="AI90" s="46"/>
      <c r="AJ90" s="16">
        <v>76</v>
      </c>
      <c r="AK90" s="16">
        <v>60</v>
      </c>
    </row>
    <row r="91" spans="2:37" ht="25.5" x14ac:dyDescent="0.2">
      <c r="B91" s="17" t="s">
        <v>34</v>
      </c>
      <c r="C91" s="34" t="s">
        <v>396</v>
      </c>
      <c r="D91" s="34" t="s">
        <v>121</v>
      </c>
      <c r="E91" s="16"/>
      <c r="F91" s="18">
        <v>2321</v>
      </c>
      <c r="G91" s="16" t="s">
        <v>35</v>
      </c>
      <c r="H91">
        <v>5278</v>
      </c>
      <c r="I91" s="35">
        <v>2483</v>
      </c>
      <c r="J91" s="35">
        <v>1</v>
      </c>
      <c r="K91" s="35">
        <v>219</v>
      </c>
      <c r="L91" s="59">
        <v>409</v>
      </c>
      <c r="M91" s="59">
        <v>15</v>
      </c>
      <c r="N91" s="59">
        <v>0</v>
      </c>
      <c r="O91" s="59">
        <v>0</v>
      </c>
      <c r="P91" s="38">
        <f t="shared" si="14"/>
        <v>3127</v>
      </c>
      <c r="Q91" s="37">
        <f t="shared" si="13"/>
        <v>59.245926487305795</v>
      </c>
      <c r="R91" s="39">
        <f t="shared" si="15"/>
        <v>1151049.3625931973</v>
      </c>
      <c r="S91" s="39">
        <f t="shared" si="16"/>
        <v>541503.5178701987</v>
      </c>
      <c r="T91" s="39">
        <f t="shared" si="17"/>
        <v>218.08438093846101</v>
      </c>
      <c r="U91" s="39">
        <f t="shared" si="18"/>
        <v>47760.479425522964</v>
      </c>
      <c r="V91" s="39">
        <f t="shared" si="19"/>
        <v>89196.511803830552</v>
      </c>
      <c r="W91" s="39">
        <f>218.084380938461*M91</f>
        <v>3271.2657140769152</v>
      </c>
      <c r="X91" s="39">
        <f>218.084380938461*N91</f>
        <v>0</v>
      </c>
      <c r="Y91" s="39">
        <f t="shared" si="20"/>
        <v>0</v>
      </c>
      <c r="Z91" s="39">
        <f t="shared" si="21"/>
        <v>681949.85919456754</v>
      </c>
      <c r="AA91" s="37">
        <f t="shared" si="22"/>
        <v>59.245926487305788</v>
      </c>
      <c r="AB91" s="16">
        <v>11</v>
      </c>
      <c r="AC91" s="36">
        <f t="shared" si="23"/>
        <v>1719.8500000000001</v>
      </c>
      <c r="AD91" s="36">
        <f t="shared" si="24"/>
        <v>1407.15</v>
      </c>
      <c r="AE91" s="16"/>
      <c r="AF91" s="16"/>
      <c r="AG91" s="16"/>
      <c r="AH91" s="16"/>
      <c r="AI91" s="46"/>
      <c r="AJ91" s="16">
        <v>72</v>
      </c>
      <c r="AK91" s="16">
        <v>82</v>
      </c>
    </row>
    <row r="92" spans="2:37" ht="25.5" x14ac:dyDescent="0.2">
      <c r="B92" s="17" t="s">
        <v>34</v>
      </c>
      <c r="C92" s="34" t="s">
        <v>396</v>
      </c>
      <c r="D92" s="34" t="s">
        <v>122</v>
      </c>
      <c r="E92" s="16"/>
      <c r="F92" s="18">
        <v>2321</v>
      </c>
      <c r="G92" s="16" t="s">
        <v>35</v>
      </c>
      <c r="H92">
        <v>2600</v>
      </c>
      <c r="I92" s="35">
        <v>0</v>
      </c>
      <c r="J92" s="35">
        <v>2398</v>
      </c>
      <c r="K92" s="35">
        <v>145</v>
      </c>
      <c r="L92" s="59">
        <v>41</v>
      </c>
      <c r="M92" s="59">
        <v>0</v>
      </c>
      <c r="N92" s="59">
        <v>1</v>
      </c>
      <c r="O92" s="59">
        <v>0</v>
      </c>
      <c r="P92" s="38">
        <f t="shared" si="14"/>
        <v>2585</v>
      </c>
      <c r="Q92" s="37">
        <f t="shared" si="13"/>
        <v>99.42307692307692</v>
      </c>
      <c r="R92" s="39">
        <f t="shared" si="15"/>
        <v>567019.39043999859</v>
      </c>
      <c r="S92" s="39">
        <f t="shared" si="16"/>
        <v>0</v>
      </c>
      <c r="T92" s="39">
        <f t="shared" si="17"/>
        <v>522966.34549042949</v>
      </c>
      <c r="U92" s="39">
        <f t="shared" si="18"/>
        <v>31622.235236076845</v>
      </c>
      <c r="V92" s="39">
        <f t="shared" si="19"/>
        <v>8941.4596184769016</v>
      </c>
      <c r="W92" s="39">
        <f>218.084380938461*M92</f>
        <v>0</v>
      </c>
      <c r="X92" s="39">
        <f>218.084380938461*N92</f>
        <v>218.08438093846101</v>
      </c>
      <c r="Y92" s="39">
        <f t="shared" si="20"/>
        <v>0</v>
      </c>
      <c r="Z92" s="39">
        <f t="shared" si="21"/>
        <v>563748.12472592166</v>
      </c>
      <c r="AA92" s="37">
        <f t="shared" si="22"/>
        <v>99.42307692307692</v>
      </c>
      <c r="AB92" s="16">
        <v>11</v>
      </c>
      <c r="AC92" s="36">
        <f t="shared" si="23"/>
        <v>1421.7500000000002</v>
      </c>
      <c r="AD92" s="36">
        <f t="shared" si="24"/>
        <v>1163.25</v>
      </c>
      <c r="AE92" s="16"/>
      <c r="AF92" s="16"/>
      <c r="AG92" s="16"/>
      <c r="AH92" s="16"/>
      <c r="AI92" s="46"/>
      <c r="AJ92" s="16">
        <v>18</v>
      </c>
      <c r="AK92" s="16">
        <v>23</v>
      </c>
    </row>
    <row r="93" spans="2:37" ht="25.5" x14ac:dyDescent="0.2">
      <c r="B93" s="17" t="s">
        <v>34</v>
      </c>
      <c r="C93" s="34" t="s">
        <v>396</v>
      </c>
      <c r="D93" s="34" t="s">
        <v>123</v>
      </c>
      <c r="E93" s="16"/>
      <c r="F93" s="18">
        <v>2321</v>
      </c>
      <c r="G93" s="16" t="s">
        <v>35</v>
      </c>
      <c r="H93">
        <v>3000</v>
      </c>
      <c r="I93" s="35">
        <v>0</v>
      </c>
      <c r="J93" s="35">
        <v>0</v>
      </c>
      <c r="K93" s="35">
        <v>2723</v>
      </c>
      <c r="L93" s="59">
        <v>125</v>
      </c>
      <c r="M93" s="59">
        <v>0</v>
      </c>
      <c r="N93" s="59">
        <v>1</v>
      </c>
      <c r="O93" s="59">
        <v>0</v>
      </c>
      <c r="P93" s="38">
        <f t="shared" si="14"/>
        <v>2849</v>
      </c>
      <c r="Q93" s="37">
        <f t="shared" si="13"/>
        <v>94.966666666666669</v>
      </c>
      <c r="R93" s="39">
        <f t="shared" si="15"/>
        <v>654253.14281538303</v>
      </c>
      <c r="S93" s="39">
        <f t="shared" si="16"/>
        <v>0</v>
      </c>
      <c r="T93" s="39">
        <f t="shared" si="17"/>
        <v>0</v>
      </c>
      <c r="U93" s="39">
        <f t="shared" si="18"/>
        <v>593843.76929542935</v>
      </c>
      <c r="V93" s="39">
        <f t="shared" si="19"/>
        <v>27260.547617307628</v>
      </c>
      <c r="W93" s="39">
        <f>218.084380938461*M93</f>
        <v>0</v>
      </c>
      <c r="X93" s="39">
        <f>218.084380938461*N93</f>
        <v>218.08438093846101</v>
      </c>
      <c r="Y93" s="39">
        <f t="shared" si="20"/>
        <v>0</v>
      </c>
      <c r="Z93" s="39">
        <f t="shared" si="21"/>
        <v>621322.40129367542</v>
      </c>
      <c r="AA93" s="37">
        <f t="shared" si="22"/>
        <v>94.966666666666669</v>
      </c>
      <c r="AB93" s="16">
        <v>11</v>
      </c>
      <c r="AC93" s="36">
        <f t="shared" si="23"/>
        <v>1566.95</v>
      </c>
      <c r="AD93" s="36">
        <f t="shared" si="24"/>
        <v>1282.05</v>
      </c>
      <c r="AE93" s="16"/>
      <c r="AF93" s="16"/>
      <c r="AG93" s="16"/>
      <c r="AH93" s="16"/>
      <c r="AI93" s="46"/>
      <c r="AJ93" s="16">
        <v>74</v>
      </c>
      <c r="AK93" s="16">
        <v>51</v>
      </c>
    </row>
    <row r="94" spans="2:37" ht="25.5" x14ac:dyDescent="0.2">
      <c r="B94" s="17" t="s">
        <v>34</v>
      </c>
      <c r="C94" s="34" t="s">
        <v>396</v>
      </c>
      <c r="D94" s="34" t="s">
        <v>124</v>
      </c>
      <c r="E94" s="16"/>
      <c r="F94" s="18">
        <v>2321</v>
      </c>
      <c r="G94" s="16" t="s">
        <v>35</v>
      </c>
      <c r="H94">
        <v>2000</v>
      </c>
      <c r="I94" s="35">
        <v>0</v>
      </c>
      <c r="J94" s="35">
        <v>0</v>
      </c>
      <c r="K94" s="35">
        <v>1974</v>
      </c>
      <c r="L94" s="59">
        <v>26</v>
      </c>
      <c r="M94" s="59">
        <v>0</v>
      </c>
      <c r="N94" s="59">
        <v>0</v>
      </c>
      <c r="O94" s="59">
        <v>0</v>
      </c>
      <c r="P94" s="38">
        <f t="shared" si="14"/>
        <v>2000</v>
      </c>
      <c r="Q94" s="37">
        <f t="shared" si="13"/>
        <v>100</v>
      </c>
      <c r="R94" s="39">
        <f t="shared" si="15"/>
        <v>436168.76187692204</v>
      </c>
      <c r="S94" s="39">
        <f t="shared" si="16"/>
        <v>0</v>
      </c>
      <c r="T94" s="39">
        <f t="shared" si="17"/>
        <v>0</v>
      </c>
      <c r="U94" s="39">
        <f t="shared" si="18"/>
        <v>430498.56797252205</v>
      </c>
      <c r="V94" s="39">
        <f t="shared" si="19"/>
        <v>5670.1939043999864</v>
      </c>
      <c r="W94" s="39">
        <f>218.084380938461*M94</f>
        <v>0</v>
      </c>
      <c r="X94" s="39">
        <f>218.084380938461*N94</f>
        <v>0</v>
      </c>
      <c r="Y94" s="39">
        <f t="shared" si="20"/>
        <v>0</v>
      </c>
      <c r="Z94" s="39">
        <f t="shared" si="21"/>
        <v>436168.76187692204</v>
      </c>
      <c r="AA94" s="37">
        <f t="shared" si="22"/>
        <v>100</v>
      </c>
      <c r="AB94" s="16">
        <v>11</v>
      </c>
      <c r="AC94" s="36">
        <f t="shared" si="23"/>
        <v>1100</v>
      </c>
      <c r="AD94" s="36">
        <f t="shared" si="24"/>
        <v>900</v>
      </c>
      <c r="AE94" s="16"/>
      <c r="AF94" s="16"/>
      <c r="AG94" s="16"/>
      <c r="AH94" s="16"/>
      <c r="AI94" s="46"/>
      <c r="AJ94" s="16">
        <v>10</v>
      </c>
      <c r="AK94" s="16">
        <v>16</v>
      </c>
    </row>
    <row r="95" spans="2:37" ht="25.5" x14ac:dyDescent="0.2">
      <c r="B95" s="17" t="s">
        <v>34</v>
      </c>
      <c r="C95" s="34" t="s">
        <v>396</v>
      </c>
      <c r="D95" s="34" t="s">
        <v>125</v>
      </c>
      <c r="E95" s="16"/>
      <c r="F95" s="18">
        <v>2321</v>
      </c>
      <c r="G95" s="16" t="s">
        <v>35</v>
      </c>
      <c r="H95">
        <v>2400</v>
      </c>
      <c r="I95" s="35">
        <v>0</v>
      </c>
      <c r="J95" s="35">
        <v>2179</v>
      </c>
      <c r="K95" s="35">
        <v>218</v>
      </c>
      <c r="L95" s="59">
        <v>3</v>
      </c>
      <c r="M95" s="59">
        <v>0</v>
      </c>
      <c r="N95" s="59">
        <v>0</v>
      </c>
      <c r="O95" s="59">
        <v>0</v>
      </c>
      <c r="P95" s="38">
        <f t="shared" si="14"/>
        <v>2400</v>
      </c>
      <c r="Q95" s="37">
        <f t="shared" si="13"/>
        <v>100</v>
      </c>
      <c r="R95" s="39">
        <f t="shared" si="15"/>
        <v>523402.51425230643</v>
      </c>
      <c r="S95" s="39">
        <f t="shared" si="16"/>
        <v>0</v>
      </c>
      <c r="T95" s="39">
        <f t="shared" si="17"/>
        <v>475205.86606490653</v>
      </c>
      <c r="U95" s="39">
        <f t="shared" si="18"/>
        <v>47542.395044584497</v>
      </c>
      <c r="V95" s="39">
        <f t="shared" si="19"/>
        <v>654.25314281538306</v>
      </c>
      <c r="W95" s="39">
        <f>218.084380938461*M95</f>
        <v>0</v>
      </c>
      <c r="X95" s="39">
        <f>218.084380938461*N95</f>
        <v>0</v>
      </c>
      <c r="Y95" s="39">
        <f t="shared" si="20"/>
        <v>0</v>
      </c>
      <c r="Z95" s="39">
        <f t="shared" si="21"/>
        <v>523402.51425230637</v>
      </c>
      <c r="AA95" s="37">
        <f t="shared" si="22"/>
        <v>99.999999999999986</v>
      </c>
      <c r="AB95" s="16">
        <v>11</v>
      </c>
      <c r="AC95" s="36">
        <f t="shared" si="23"/>
        <v>1320</v>
      </c>
      <c r="AD95" s="36">
        <f t="shared" si="24"/>
        <v>1080</v>
      </c>
      <c r="AE95" s="16"/>
      <c r="AF95" s="16"/>
      <c r="AG95" s="16"/>
      <c r="AH95" s="16"/>
      <c r="AI95" s="46"/>
      <c r="AJ95" s="16">
        <v>1</v>
      </c>
      <c r="AK95" s="16">
        <v>2</v>
      </c>
    </row>
    <row r="96" spans="2:37" ht="25.5" x14ac:dyDescent="0.2">
      <c r="B96" s="17" t="s">
        <v>34</v>
      </c>
      <c r="C96" s="34" t="s">
        <v>396</v>
      </c>
      <c r="D96" s="34" t="s">
        <v>126</v>
      </c>
      <c r="E96" s="16"/>
      <c r="F96" s="18">
        <v>2321</v>
      </c>
      <c r="G96" s="16" t="s">
        <v>35</v>
      </c>
      <c r="H96">
        <v>2000</v>
      </c>
      <c r="I96" s="35">
        <v>0</v>
      </c>
      <c r="J96" s="35">
        <v>2198</v>
      </c>
      <c r="K96" s="35">
        <v>188</v>
      </c>
      <c r="L96" s="59">
        <v>1</v>
      </c>
      <c r="M96" s="59">
        <v>0</v>
      </c>
      <c r="N96" s="59">
        <v>0</v>
      </c>
      <c r="O96" s="59">
        <v>0</v>
      </c>
      <c r="P96" s="38">
        <f t="shared" si="14"/>
        <v>2387</v>
      </c>
      <c r="Q96" s="37">
        <f t="shared" si="13"/>
        <v>119.35</v>
      </c>
      <c r="R96" s="39">
        <f t="shared" si="15"/>
        <v>436168.76187692204</v>
      </c>
      <c r="S96" s="39">
        <f t="shared" si="16"/>
        <v>0</v>
      </c>
      <c r="T96" s="39">
        <f t="shared" si="17"/>
        <v>479349.46930273727</v>
      </c>
      <c r="U96" s="39">
        <f t="shared" si="18"/>
        <v>40999.863616430666</v>
      </c>
      <c r="V96" s="39">
        <f t="shared" si="19"/>
        <v>218.08438093846101</v>
      </c>
      <c r="W96" s="39">
        <f>218.084380938461*M96</f>
        <v>0</v>
      </c>
      <c r="X96" s="39">
        <f>218.084380938461*N96</f>
        <v>0</v>
      </c>
      <c r="Y96" s="39">
        <f t="shared" si="20"/>
        <v>0</v>
      </c>
      <c r="Z96" s="39">
        <f t="shared" si="21"/>
        <v>520567.41730010638</v>
      </c>
      <c r="AA96" s="37">
        <f t="shared" si="22"/>
        <v>119.34999999999998</v>
      </c>
      <c r="AB96" s="16">
        <v>11</v>
      </c>
      <c r="AC96" s="36">
        <f t="shared" si="23"/>
        <v>1312.8500000000001</v>
      </c>
      <c r="AD96" s="36">
        <f t="shared" si="24"/>
        <v>1074.1500000000001</v>
      </c>
      <c r="AE96" s="16"/>
      <c r="AF96" s="16"/>
      <c r="AG96" s="16"/>
      <c r="AH96" s="16"/>
      <c r="AI96" s="46"/>
      <c r="AJ96" s="16"/>
      <c r="AK96" s="16">
        <v>1</v>
      </c>
    </row>
    <row r="97" spans="2:37" ht="25.5" x14ac:dyDescent="0.2">
      <c r="B97" s="17" t="s">
        <v>34</v>
      </c>
      <c r="C97" s="34" t="s">
        <v>396</v>
      </c>
      <c r="D97" s="34" t="s">
        <v>127</v>
      </c>
      <c r="E97" s="16"/>
      <c r="F97" s="18">
        <v>2321</v>
      </c>
      <c r="G97" s="16" t="s">
        <v>35</v>
      </c>
      <c r="H97">
        <v>6016</v>
      </c>
      <c r="I97" s="35">
        <v>0</v>
      </c>
      <c r="J97" s="35">
        <v>4666</v>
      </c>
      <c r="K97" s="35">
        <v>600</v>
      </c>
      <c r="L97" s="59">
        <v>0</v>
      </c>
      <c r="M97" s="59">
        <v>0</v>
      </c>
      <c r="N97" s="59">
        <v>0</v>
      </c>
      <c r="O97" s="59">
        <v>0</v>
      </c>
      <c r="P97" s="38">
        <f t="shared" si="14"/>
        <v>5266</v>
      </c>
      <c r="Q97" s="37">
        <f t="shared" si="13"/>
        <v>87.53324468085107</v>
      </c>
      <c r="R97" s="39">
        <f t="shared" si="15"/>
        <v>1311995.6357257813</v>
      </c>
      <c r="S97" s="39">
        <f t="shared" si="16"/>
        <v>0</v>
      </c>
      <c r="T97" s="39">
        <f t="shared" si="17"/>
        <v>1017581.721458859</v>
      </c>
      <c r="U97" s="39">
        <f t="shared" si="18"/>
        <v>130850.62856307661</v>
      </c>
      <c r="V97" s="39">
        <f t="shared" si="19"/>
        <v>0</v>
      </c>
      <c r="W97" s="39">
        <f>218.084380938461*M97</f>
        <v>0</v>
      </c>
      <c r="X97" s="39">
        <f>218.084380938461*N97</f>
        <v>0</v>
      </c>
      <c r="Y97" s="39">
        <f t="shared" si="20"/>
        <v>0</v>
      </c>
      <c r="Z97" s="39">
        <f t="shared" si="21"/>
        <v>1148432.3500219355</v>
      </c>
      <c r="AA97" s="37">
        <f t="shared" si="22"/>
        <v>87.533244680851055</v>
      </c>
      <c r="AB97" s="16">
        <v>11</v>
      </c>
      <c r="AC97" s="36">
        <f t="shared" si="23"/>
        <v>2896.3</v>
      </c>
      <c r="AD97" s="36">
        <f t="shared" si="24"/>
        <v>2369.7000000000003</v>
      </c>
      <c r="AE97" s="16"/>
      <c r="AF97" s="16"/>
      <c r="AG97" s="16"/>
      <c r="AH97" s="16"/>
      <c r="AI97" s="46"/>
      <c r="AJ97" s="16"/>
      <c r="AK97" s="16"/>
    </row>
    <row r="98" spans="2:37" ht="25.5" x14ac:dyDescent="0.2">
      <c r="B98" s="17" t="s">
        <v>34</v>
      </c>
      <c r="C98" s="34" t="s">
        <v>396</v>
      </c>
      <c r="D98" s="34" t="s">
        <v>128</v>
      </c>
      <c r="E98" s="16"/>
      <c r="F98" s="18">
        <v>2321</v>
      </c>
      <c r="G98" s="16" t="s">
        <v>35</v>
      </c>
      <c r="H98">
        <v>2080</v>
      </c>
      <c r="I98" s="35">
        <v>0</v>
      </c>
      <c r="J98" s="35">
        <v>1706</v>
      </c>
      <c r="K98" s="35">
        <v>369</v>
      </c>
      <c r="L98" s="59">
        <v>0</v>
      </c>
      <c r="M98" s="59">
        <v>0</v>
      </c>
      <c r="N98" s="59">
        <v>0</v>
      </c>
      <c r="O98" s="59">
        <v>0</v>
      </c>
      <c r="P98" s="38">
        <f t="shared" si="14"/>
        <v>2075</v>
      </c>
      <c r="Q98" s="37">
        <f t="shared" si="13"/>
        <v>99.759615384615387</v>
      </c>
      <c r="R98" s="39">
        <f t="shared" si="15"/>
        <v>453615.51235199888</v>
      </c>
      <c r="S98" s="39">
        <f t="shared" si="16"/>
        <v>0</v>
      </c>
      <c r="T98" s="39">
        <f t="shared" si="17"/>
        <v>372051.95388101449</v>
      </c>
      <c r="U98" s="39">
        <f t="shared" si="18"/>
        <v>80473.136566292116</v>
      </c>
      <c r="V98" s="39">
        <f t="shared" si="19"/>
        <v>0</v>
      </c>
      <c r="W98" s="39">
        <f>218.084380938461*M98</f>
        <v>0</v>
      </c>
      <c r="X98" s="39">
        <f>218.084380938461*N98</f>
        <v>0</v>
      </c>
      <c r="Y98" s="39">
        <f t="shared" si="20"/>
        <v>0</v>
      </c>
      <c r="Z98" s="39">
        <f t="shared" si="21"/>
        <v>452525.09044730663</v>
      </c>
      <c r="AA98" s="37">
        <f t="shared" si="22"/>
        <v>99.759615384615401</v>
      </c>
      <c r="AB98" s="16">
        <v>11</v>
      </c>
      <c r="AC98" s="36">
        <f t="shared" si="23"/>
        <v>1141.25</v>
      </c>
      <c r="AD98" s="36">
        <f t="shared" si="24"/>
        <v>933.75</v>
      </c>
      <c r="AE98" s="16"/>
      <c r="AF98" s="16"/>
      <c r="AG98" s="16"/>
      <c r="AH98" s="16"/>
      <c r="AI98" s="46"/>
      <c r="AJ98" s="16"/>
      <c r="AK98" s="16"/>
    </row>
    <row r="99" spans="2:37" ht="25.5" x14ac:dyDescent="0.2">
      <c r="B99" s="17" t="s">
        <v>34</v>
      </c>
      <c r="C99" s="34" t="s">
        <v>396</v>
      </c>
      <c r="D99" s="34" t="s">
        <v>129</v>
      </c>
      <c r="E99" s="16"/>
      <c r="F99" s="18">
        <v>2321</v>
      </c>
      <c r="G99" s="16" t="s">
        <v>35</v>
      </c>
      <c r="H99">
        <v>3200</v>
      </c>
      <c r="I99" s="35">
        <v>0</v>
      </c>
      <c r="J99" s="35">
        <v>3</v>
      </c>
      <c r="K99" s="35">
        <v>3475</v>
      </c>
      <c r="L99" s="59">
        <v>272</v>
      </c>
      <c r="M99" s="59">
        <v>0</v>
      </c>
      <c r="N99" s="59">
        <v>0</v>
      </c>
      <c r="O99" s="59">
        <v>0</v>
      </c>
      <c r="P99" s="38">
        <f t="shared" si="14"/>
        <v>3750</v>
      </c>
      <c r="Q99" s="37">
        <f t="shared" si="13"/>
        <v>117.1875</v>
      </c>
      <c r="R99" s="39">
        <f t="shared" si="15"/>
        <v>697870.0190030752</v>
      </c>
      <c r="S99" s="39">
        <f t="shared" si="16"/>
        <v>0</v>
      </c>
      <c r="T99" s="39">
        <f t="shared" si="17"/>
        <v>654.25314281538306</v>
      </c>
      <c r="U99" s="39">
        <f t="shared" si="18"/>
        <v>757843.22376115201</v>
      </c>
      <c r="V99" s="39">
        <f t="shared" si="19"/>
        <v>59318.951615261394</v>
      </c>
      <c r="W99" s="39">
        <f>218.084380938461*M99</f>
        <v>0</v>
      </c>
      <c r="X99" s="39">
        <f>218.084380938461*N99</f>
        <v>0</v>
      </c>
      <c r="Y99" s="39">
        <f t="shared" si="20"/>
        <v>0</v>
      </c>
      <c r="Z99" s="39">
        <f t="shared" si="21"/>
        <v>817816.42851922882</v>
      </c>
      <c r="AA99" s="37">
        <f t="shared" si="22"/>
        <v>117.18750000000001</v>
      </c>
      <c r="AB99" s="16">
        <v>11</v>
      </c>
      <c r="AC99" s="36">
        <f t="shared" si="23"/>
        <v>2062.5</v>
      </c>
      <c r="AD99" s="36">
        <f t="shared" si="24"/>
        <v>1687.5</v>
      </c>
      <c r="AE99" s="16"/>
      <c r="AF99" s="16"/>
      <c r="AG99" s="16"/>
      <c r="AH99" s="16"/>
      <c r="AI99" s="46"/>
      <c r="AJ99" s="16">
        <v>7</v>
      </c>
      <c r="AK99" s="16">
        <v>2</v>
      </c>
    </row>
    <row r="100" spans="2:37" ht="25.5" x14ac:dyDescent="0.2">
      <c r="B100" s="17" t="s">
        <v>34</v>
      </c>
      <c r="C100" s="34" t="s">
        <v>396</v>
      </c>
      <c r="D100" s="34" t="s">
        <v>130</v>
      </c>
      <c r="E100" s="16"/>
      <c r="F100" s="18">
        <v>2321</v>
      </c>
      <c r="G100" s="16" t="s">
        <v>35</v>
      </c>
      <c r="H100">
        <v>2000</v>
      </c>
      <c r="I100" s="35">
        <v>0</v>
      </c>
      <c r="J100" s="35">
        <v>2108</v>
      </c>
      <c r="K100" s="35">
        <v>197</v>
      </c>
      <c r="L100" s="59">
        <v>0</v>
      </c>
      <c r="M100" s="59">
        <v>0</v>
      </c>
      <c r="N100" s="59">
        <v>0</v>
      </c>
      <c r="O100" s="59">
        <v>0</v>
      </c>
      <c r="P100" s="38">
        <f t="shared" si="14"/>
        <v>2305</v>
      </c>
      <c r="Q100" s="37">
        <f t="shared" si="13"/>
        <v>115.25</v>
      </c>
      <c r="R100" s="39">
        <f t="shared" si="15"/>
        <v>436168.76187692204</v>
      </c>
      <c r="S100" s="39">
        <f t="shared" si="16"/>
        <v>0</v>
      </c>
      <c r="T100" s="39">
        <f t="shared" si="17"/>
        <v>459721.87501827581</v>
      </c>
      <c r="U100" s="39">
        <f t="shared" si="18"/>
        <v>42962.623044876818</v>
      </c>
      <c r="V100" s="39">
        <f t="shared" si="19"/>
        <v>0</v>
      </c>
      <c r="W100" s="39">
        <f>218.084380938461*M100</f>
        <v>0</v>
      </c>
      <c r="X100" s="39">
        <f>218.084380938461*N100</f>
        <v>0</v>
      </c>
      <c r="Y100" s="39">
        <f t="shared" si="20"/>
        <v>0</v>
      </c>
      <c r="Z100" s="39">
        <f t="shared" si="21"/>
        <v>502684.49806315266</v>
      </c>
      <c r="AA100" s="37">
        <f t="shared" si="22"/>
        <v>115.25</v>
      </c>
      <c r="AB100" s="16">
        <v>11</v>
      </c>
      <c r="AC100" s="36">
        <f t="shared" si="23"/>
        <v>1267.75</v>
      </c>
      <c r="AD100" s="36">
        <f t="shared" si="24"/>
        <v>1037.25</v>
      </c>
      <c r="AE100" s="16"/>
      <c r="AF100" s="16"/>
      <c r="AG100" s="16"/>
      <c r="AH100" s="16"/>
      <c r="AI100" s="46"/>
      <c r="AJ100" s="16"/>
      <c r="AK100" s="16"/>
    </row>
    <row r="101" spans="2:37" ht="25.5" x14ac:dyDescent="0.2">
      <c r="B101" s="17" t="s">
        <v>34</v>
      </c>
      <c r="C101" s="34" t="s">
        <v>396</v>
      </c>
      <c r="D101" s="34" t="s">
        <v>131</v>
      </c>
      <c r="E101" s="16"/>
      <c r="F101" s="18">
        <v>2321</v>
      </c>
      <c r="G101" s="16" t="s">
        <v>35</v>
      </c>
      <c r="H101">
        <v>2000</v>
      </c>
      <c r="I101" s="35">
        <v>0</v>
      </c>
      <c r="J101" s="35">
        <v>1903</v>
      </c>
      <c r="K101" s="35">
        <v>97</v>
      </c>
      <c r="L101" s="59">
        <v>296</v>
      </c>
      <c r="M101" s="59">
        <v>0</v>
      </c>
      <c r="N101" s="59">
        <v>0</v>
      </c>
      <c r="O101" s="59">
        <v>0</v>
      </c>
      <c r="P101" s="38">
        <f t="shared" si="14"/>
        <v>2296</v>
      </c>
      <c r="Q101" s="37">
        <f t="shared" si="13"/>
        <v>114.8</v>
      </c>
      <c r="R101" s="39">
        <f t="shared" si="15"/>
        <v>436168.76187692204</v>
      </c>
      <c r="S101" s="39">
        <f t="shared" si="16"/>
        <v>0</v>
      </c>
      <c r="T101" s="39">
        <f t="shared" si="17"/>
        <v>415014.57692589128</v>
      </c>
      <c r="U101" s="39">
        <f t="shared" si="18"/>
        <v>21154.184951030718</v>
      </c>
      <c r="V101" s="39">
        <f t="shared" si="19"/>
        <v>64552.976757784461</v>
      </c>
      <c r="W101" s="39">
        <f>218.084380938461*M101</f>
        <v>0</v>
      </c>
      <c r="X101" s="39">
        <f>218.084380938461*N101</f>
        <v>0</v>
      </c>
      <c r="Y101" s="39">
        <f t="shared" si="20"/>
        <v>0</v>
      </c>
      <c r="Z101" s="39">
        <f t="shared" si="21"/>
        <v>500721.73863470647</v>
      </c>
      <c r="AA101" s="37">
        <f t="shared" si="22"/>
        <v>114.79999999999998</v>
      </c>
      <c r="AB101" s="16">
        <v>11</v>
      </c>
      <c r="AC101" s="36">
        <f t="shared" si="23"/>
        <v>1262.8000000000002</v>
      </c>
      <c r="AD101" s="36">
        <f t="shared" si="24"/>
        <v>1033.2</v>
      </c>
      <c r="AE101" s="16"/>
      <c r="AF101" s="16"/>
      <c r="AG101" s="16"/>
      <c r="AH101" s="16"/>
      <c r="AI101" s="46"/>
      <c r="AJ101" s="16"/>
      <c r="AK101" s="16"/>
    </row>
    <row r="102" spans="2:37" ht="25.5" x14ac:dyDescent="0.2">
      <c r="B102" s="17" t="s">
        <v>34</v>
      </c>
      <c r="C102" s="34" t="s">
        <v>396</v>
      </c>
      <c r="D102" s="34" t="s">
        <v>132</v>
      </c>
      <c r="E102" s="16"/>
      <c r="F102" s="18">
        <v>2321</v>
      </c>
      <c r="G102" s="16" t="s">
        <v>35</v>
      </c>
      <c r="H102">
        <v>2330</v>
      </c>
      <c r="I102" s="35">
        <v>0</v>
      </c>
      <c r="J102" s="35">
        <v>2682</v>
      </c>
      <c r="K102" s="35">
        <v>0</v>
      </c>
      <c r="L102" s="59">
        <v>409</v>
      </c>
      <c r="M102" s="59">
        <v>25</v>
      </c>
      <c r="N102" s="59">
        <v>0</v>
      </c>
      <c r="O102" s="59">
        <v>0</v>
      </c>
      <c r="P102" s="38">
        <f t="shared" si="14"/>
        <v>3116</v>
      </c>
      <c r="Q102" s="37">
        <f t="shared" si="13"/>
        <v>133.73390557939913</v>
      </c>
      <c r="R102" s="39">
        <f t="shared" si="15"/>
        <v>508136.60758661415</v>
      </c>
      <c r="S102" s="39">
        <f t="shared" si="16"/>
        <v>0</v>
      </c>
      <c r="T102" s="39">
        <f t="shared" si="17"/>
        <v>584902.30967695243</v>
      </c>
      <c r="U102" s="39">
        <f t="shared" si="18"/>
        <v>0</v>
      </c>
      <c r="V102" s="39">
        <f t="shared" si="19"/>
        <v>89196.511803830552</v>
      </c>
      <c r="W102" s="39">
        <f>218.084380938461*M102</f>
        <v>5452.109523461525</v>
      </c>
      <c r="X102" s="39">
        <f>218.084380938461*N102</f>
        <v>0</v>
      </c>
      <c r="Y102" s="39">
        <f t="shared" si="20"/>
        <v>0</v>
      </c>
      <c r="Z102" s="39">
        <f t="shared" si="21"/>
        <v>679550.93100424448</v>
      </c>
      <c r="AA102" s="37">
        <f t="shared" si="22"/>
        <v>133.73390557939913</v>
      </c>
      <c r="AB102" s="16">
        <v>11</v>
      </c>
      <c r="AC102" s="36">
        <f t="shared" si="23"/>
        <v>1713.8000000000002</v>
      </c>
      <c r="AD102" s="36">
        <f t="shared" si="24"/>
        <v>1402.2</v>
      </c>
      <c r="AE102" s="16"/>
      <c r="AF102" s="16"/>
      <c r="AG102" s="16"/>
      <c r="AH102" s="16"/>
      <c r="AI102" s="43"/>
      <c r="AJ102" s="47">
        <v>65</v>
      </c>
      <c r="AK102" s="47">
        <v>71</v>
      </c>
    </row>
    <row r="103" spans="2:37" ht="25.5" x14ac:dyDescent="0.2">
      <c r="B103" s="17" t="s">
        <v>34</v>
      </c>
      <c r="C103" s="34" t="s">
        <v>396</v>
      </c>
      <c r="D103" s="34" t="s">
        <v>133</v>
      </c>
      <c r="E103" s="16"/>
      <c r="F103" s="18">
        <v>2321</v>
      </c>
      <c r="G103" s="16" t="s">
        <v>35</v>
      </c>
      <c r="H103">
        <v>4000</v>
      </c>
      <c r="I103" s="35">
        <v>0</v>
      </c>
      <c r="J103" s="35">
        <v>0</v>
      </c>
      <c r="K103" s="35">
        <v>4000</v>
      </c>
      <c r="L103" s="59">
        <v>267</v>
      </c>
      <c r="M103" s="59">
        <v>0</v>
      </c>
      <c r="N103" s="59">
        <v>0</v>
      </c>
      <c r="O103" s="59">
        <v>0</v>
      </c>
      <c r="P103" s="38">
        <f t="shared" si="14"/>
        <v>4267</v>
      </c>
      <c r="Q103" s="37">
        <f t="shared" si="13"/>
        <v>106.675</v>
      </c>
      <c r="R103" s="39">
        <f t="shared" si="15"/>
        <v>872337.52375384409</v>
      </c>
      <c r="S103" s="39">
        <f t="shared" si="16"/>
        <v>0</v>
      </c>
      <c r="T103" s="39">
        <f t="shared" si="17"/>
        <v>0</v>
      </c>
      <c r="U103" s="39">
        <f t="shared" si="18"/>
        <v>872337.52375384409</v>
      </c>
      <c r="V103" s="39">
        <f t="shared" si="19"/>
        <v>58228.529710569092</v>
      </c>
      <c r="W103" s="39">
        <f>218.084380938461*M103</f>
        <v>0</v>
      </c>
      <c r="X103" s="39">
        <f>218.084380938461*N103</f>
        <v>0</v>
      </c>
      <c r="Y103" s="39">
        <f t="shared" si="20"/>
        <v>0</v>
      </c>
      <c r="Z103" s="39">
        <f t="shared" si="21"/>
        <v>930566.05346441315</v>
      </c>
      <c r="AA103" s="37">
        <f t="shared" si="22"/>
        <v>106.675</v>
      </c>
      <c r="AB103" s="16">
        <v>11</v>
      </c>
      <c r="AC103" s="36">
        <f t="shared" si="23"/>
        <v>2346.8500000000004</v>
      </c>
      <c r="AD103" s="36">
        <f t="shared" si="24"/>
        <v>1920.15</v>
      </c>
      <c r="AE103" s="16"/>
      <c r="AF103" s="16"/>
      <c r="AG103" s="16"/>
      <c r="AH103" s="16"/>
      <c r="AI103" s="46"/>
      <c r="AJ103" s="16"/>
      <c r="AK103" s="16"/>
    </row>
    <row r="104" spans="2:37" ht="25.5" x14ac:dyDescent="0.2">
      <c r="B104" s="17" t="s">
        <v>34</v>
      </c>
      <c r="C104" s="34" t="s">
        <v>134</v>
      </c>
      <c r="D104" s="34" t="s">
        <v>134</v>
      </c>
      <c r="E104" s="16"/>
      <c r="F104" s="18">
        <v>2321</v>
      </c>
      <c r="G104" s="16" t="s">
        <v>35</v>
      </c>
      <c r="H104">
        <v>25532</v>
      </c>
      <c r="I104" s="35">
        <v>0</v>
      </c>
      <c r="J104" s="35">
        <v>0</v>
      </c>
      <c r="K104" s="35">
        <v>22790</v>
      </c>
      <c r="L104" s="59">
        <v>33</v>
      </c>
      <c r="M104" s="59">
        <v>619</v>
      </c>
      <c r="N104" s="59">
        <v>372</v>
      </c>
      <c r="O104" s="59">
        <v>0</v>
      </c>
      <c r="P104" s="38">
        <f t="shared" si="14"/>
        <v>23814</v>
      </c>
      <c r="Q104" s="37">
        <f t="shared" si="13"/>
        <v>93.271189096036352</v>
      </c>
      <c r="R104" s="39">
        <f t="shared" si="15"/>
        <v>5568130.4141207868</v>
      </c>
      <c r="S104" s="39">
        <f t="shared" si="16"/>
        <v>0</v>
      </c>
      <c r="T104" s="39">
        <f t="shared" si="17"/>
        <v>0</v>
      </c>
      <c r="U104" s="39">
        <f t="shared" si="18"/>
        <v>4970143.041587526</v>
      </c>
      <c r="V104" s="39">
        <f t="shared" si="19"/>
        <v>7196.7845709692137</v>
      </c>
      <c r="W104" s="39">
        <f>218.084380938461*M104</f>
        <v>134994.23180090738</v>
      </c>
      <c r="X104" s="39">
        <f>218.084380938461*N104</f>
        <v>81127.38970910749</v>
      </c>
      <c r="Y104" s="39">
        <f t="shared" si="20"/>
        <v>0</v>
      </c>
      <c r="Z104" s="39">
        <f t="shared" si="21"/>
        <v>5193461.4476685105</v>
      </c>
      <c r="AA104" s="37">
        <f t="shared" si="22"/>
        <v>93.271189096036338</v>
      </c>
      <c r="AB104" s="16">
        <v>11</v>
      </c>
      <c r="AC104" s="36">
        <f t="shared" si="23"/>
        <v>13097.7</v>
      </c>
      <c r="AD104" s="36">
        <f t="shared" si="24"/>
        <v>10716.300000000001</v>
      </c>
      <c r="AE104" s="16"/>
      <c r="AF104" s="16"/>
      <c r="AG104" s="16"/>
      <c r="AH104" s="16"/>
      <c r="AI104" s="46"/>
      <c r="AJ104" s="16">
        <v>15</v>
      </c>
      <c r="AK104" s="47">
        <v>18</v>
      </c>
    </row>
    <row r="105" spans="2:37" ht="25.5" x14ac:dyDescent="0.2">
      <c r="B105" s="17" t="s">
        <v>34</v>
      </c>
      <c r="C105" s="34" t="s">
        <v>134</v>
      </c>
      <c r="D105" s="34" t="s">
        <v>135</v>
      </c>
      <c r="E105" s="16"/>
      <c r="F105" s="18">
        <v>2321</v>
      </c>
      <c r="G105" s="16" t="s">
        <v>35</v>
      </c>
      <c r="H105">
        <v>1000</v>
      </c>
      <c r="I105" s="35">
        <v>0</v>
      </c>
      <c r="J105" s="35">
        <v>885</v>
      </c>
      <c r="K105" s="35">
        <v>0</v>
      </c>
      <c r="L105" s="59">
        <v>115</v>
      </c>
      <c r="M105" s="59">
        <v>0</v>
      </c>
      <c r="N105" s="59">
        <v>208</v>
      </c>
      <c r="O105" s="59">
        <v>0</v>
      </c>
      <c r="P105" s="38">
        <f t="shared" si="14"/>
        <v>1208</v>
      </c>
      <c r="Q105" s="37">
        <f t="shared" si="13"/>
        <v>120.8</v>
      </c>
      <c r="R105" s="39">
        <f t="shared" si="15"/>
        <v>218084.38093846102</v>
      </c>
      <c r="S105" s="39">
        <f t="shared" si="16"/>
        <v>0</v>
      </c>
      <c r="T105" s="39">
        <f t="shared" si="17"/>
        <v>193004.67713053798</v>
      </c>
      <c r="U105" s="39">
        <f t="shared" si="18"/>
        <v>0</v>
      </c>
      <c r="V105" s="39">
        <f t="shared" si="19"/>
        <v>25079.703807923015</v>
      </c>
      <c r="W105" s="39">
        <f>218.084380938461*M105</f>
        <v>0</v>
      </c>
      <c r="X105" s="39">
        <f>218.084380938461*N105</f>
        <v>45361.551235199891</v>
      </c>
      <c r="Y105" s="39">
        <f t="shared" si="20"/>
        <v>0</v>
      </c>
      <c r="Z105" s="39">
        <f t="shared" si="21"/>
        <v>263445.9321736609</v>
      </c>
      <c r="AA105" s="37">
        <f t="shared" si="22"/>
        <v>120.79999999999998</v>
      </c>
      <c r="AB105" s="16">
        <v>11</v>
      </c>
      <c r="AC105" s="36">
        <f t="shared" si="23"/>
        <v>664.40000000000009</v>
      </c>
      <c r="AD105" s="36">
        <f t="shared" si="24"/>
        <v>543.6</v>
      </c>
      <c r="AE105" s="16"/>
      <c r="AF105" s="16"/>
      <c r="AG105" s="16"/>
      <c r="AH105" s="16"/>
      <c r="AI105" s="46"/>
      <c r="AJ105" s="16">
        <v>58</v>
      </c>
      <c r="AK105" s="47">
        <v>57</v>
      </c>
    </row>
    <row r="106" spans="2:37" ht="25.5" x14ac:dyDescent="0.2">
      <c r="B106" s="17" t="s">
        <v>34</v>
      </c>
      <c r="C106" s="34" t="s">
        <v>134</v>
      </c>
      <c r="D106" s="34" t="s">
        <v>136</v>
      </c>
      <c r="E106" s="16"/>
      <c r="F106" s="18">
        <v>2321</v>
      </c>
      <c r="G106" s="16" t="s">
        <v>35</v>
      </c>
      <c r="H106">
        <v>800</v>
      </c>
      <c r="I106" s="35">
        <v>0</v>
      </c>
      <c r="J106" s="35">
        <v>0</v>
      </c>
      <c r="K106" s="35">
        <v>700</v>
      </c>
      <c r="L106" s="59">
        <v>99</v>
      </c>
      <c r="M106" s="59">
        <v>1049</v>
      </c>
      <c r="N106" s="59">
        <v>0</v>
      </c>
      <c r="O106" s="59">
        <v>0</v>
      </c>
      <c r="P106" s="38">
        <f t="shared" si="14"/>
        <v>1848</v>
      </c>
      <c r="Q106" s="37">
        <f t="shared" si="13"/>
        <v>231</v>
      </c>
      <c r="R106" s="39">
        <f t="shared" si="15"/>
        <v>174467.5047507688</v>
      </c>
      <c r="S106" s="39">
        <f t="shared" si="16"/>
        <v>0</v>
      </c>
      <c r="T106" s="39">
        <f t="shared" si="17"/>
        <v>0</v>
      </c>
      <c r="U106" s="39">
        <f t="shared" si="18"/>
        <v>152659.06665692272</v>
      </c>
      <c r="V106" s="39">
        <f t="shared" si="19"/>
        <v>21590.353712907639</v>
      </c>
      <c r="W106" s="39">
        <f>218.084380938461*M106</f>
        <v>228770.51560444559</v>
      </c>
      <c r="X106" s="39">
        <f>218.084380938461*N106</f>
        <v>0</v>
      </c>
      <c r="Y106" s="39">
        <f t="shared" si="20"/>
        <v>0</v>
      </c>
      <c r="Z106" s="39">
        <f t="shared" si="21"/>
        <v>403019.93597427593</v>
      </c>
      <c r="AA106" s="37">
        <f t="shared" si="22"/>
        <v>231</v>
      </c>
      <c r="AB106" s="16">
        <v>11</v>
      </c>
      <c r="AC106" s="36">
        <f t="shared" si="23"/>
        <v>1016.4000000000001</v>
      </c>
      <c r="AD106" s="36">
        <f t="shared" si="24"/>
        <v>831.6</v>
      </c>
      <c r="AE106" s="16"/>
      <c r="AF106" s="16"/>
      <c r="AG106" s="16"/>
      <c r="AH106" s="16"/>
      <c r="AI106" s="46"/>
      <c r="AJ106" s="16">
        <v>59</v>
      </c>
      <c r="AK106" s="47">
        <v>40</v>
      </c>
    </row>
    <row r="107" spans="2:37" ht="25.5" x14ac:dyDescent="0.2">
      <c r="B107" s="17" t="s">
        <v>34</v>
      </c>
      <c r="C107" s="34" t="s">
        <v>134</v>
      </c>
      <c r="D107" s="34" t="s">
        <v>137</v>
      </c>
      <c r="E107" s="16"/>
      <c r="F107" s="18">
        <v>2321</v>
      </c>
      <c r="G107" s="16" t="s">
        <v>35</v>
      </c>
      <c r="H107">
        <v>400</v>
      </c>
      <c r="I107" s="35">
        <v>0</v>
      </c>
      <c r="J107" s="35">
        <v>3459</v>
      </c>
      <c r="K107" s="35">
        <v>0</v>
      </c>
      <c r="L107" s="59">
        <v>134</v>
      </c>
      <c r="M107" s="59">
        <v>3</v>
      </c>
      <c r="N107" s="59">
        <v>0</v>
      </c>
      <c r="O107" s="59">
        <v>0</v>
      </c>
      <c r="P107" s="38">
        <f t="shared" si="14"/>
        <v>3596</v>
      </c>
      <c r="Q107" s="37">
        <f t="shared" si="13"/>
        <v>899</v>
      </c>
      <c r="R107" s="39">
        <f t="shared" si="15"/>
        <v>87233.7523753844</v>
      </c>
      <c r="S107" s="39">
        <f t="shared" si="16"/>
        <v>0</v>
      </c>
      <c r="T107" s="39">
        <f t="shared" si="17"/>
        <v>754353.87366613664</v>
      </c>
      <c r="U107" s="39">
        <f t="shared" si="18"/>
        <v>0</v>
      </c>
      <c r="V107" s="39">
        <f t="shared" si="19"/>
        <v>29223.307045753776</v>
      </c>
      <c r="W107" s="39">
        <f>218.084380938461*M107</f>
        <v>654.25314281538306</v>
      </c>
      <c r="X107" s="39">
        <f>218.084380938461*N107</f>
        <v>0</v>
      </c>
      <c r="Y107" s="39">
        <f t="shared" si="20"/>
        <v>0</v>
      </c>
      <c r="Z107" s="39">
        <f t="shared" si="21"/>
        <v>784231.43385470589</v>
      </c>
      <c r="AA107" s="37">
        <f t="shared" si="22"/>
        <v>899.00000000000011</v>
      </c>
      <c r="AB107" s="16">
        <v>11</v>
      </c>
      <c r="AC107" s="36">
        <f t="shared" si="23"/>
        <v>1977.8000000000002</v>
      </c>
      <c r="AD107" s="36">
        <f t="shared" si="24"/>
        <v>1618.2</v>
      </c>
      <c r="AE107" s="16"/>
      <c r="AF107" s="16"/>
      <c r="AG107" s="16"/>
      <c r="AH107" s="16"/>
      <c r="AI107" s="46"/>
      <c r="AJ107" s="16">
        <v>76</v>
      </c>
      <c r="AK107" s="47">
        <v>58</v>
      </c>
    </row>
    <row r="108" spans="2:37" ht="25.5" x14ac:dyDescent="0.2">
      <c r="B108" s="17" t="s">
        <v>34</v>
      </c>
      <c r="C108" s="34" t="s">
        <v>134</v>
      </c>
      <c r="D108" s="34" t="s">
        <v>138</v>
      </c>
      <c r="E108" s="16"/>
      <c r="F108" s="18">
        <v>2321</v>
      </c>
      <c r="G108" s="16" t="s">
        <v>35</v>
      </c>
      <c r="H108">
        <v>10540</v>
      </c>
      <c r="I108" s="35">
        <v>0</v>
      </c>
      <c r="J108" s="35">
        <v>10921</v>
      </c>
      <c r="K108" s="35">
        <v>0</v>
      </c>
      <c r="L108" s="59">
        <v>0</v>
      </c>
      <c r="M108" s="59">
        <v>203</v>
      </c>
      <c r="N108" s="59">
        <v>0</v>
      </c>
      <c r="O108" s="59">
        <v>0</v>
      </c>
      <c r="P108" s="38">
        <f t="shared" si="14"/>
        <v>11124</v>
      </c>
      <c r="Q108" s="37">
        <f t="shared" si="13"/>
        <v>105.54079696394687</v>
      </c>
      <c r="R108" s="39">
        <f t="shared" si="15"/>
        <v>2298609.375091379</v>
      </c>
      <c r="S108" s="39">
        <f t="shared" si="16"/>
        <v>0</v>
      </c>
      <c r="T108" s="39">
        <f t="shared" si="17"/>
        <v>2381699.5242289328</v>
      </c>
      <c r="U108" s="39">
        <f t="shared" si="18"/>
        <v>0</v>
      </c>
      <c r="V108" s="39">
        <f t="shared" si="19"/>
        <v>0</v>
      </c>
      <c r="W108" s="39">
        <f>218.084380938461*M108</f>
        <v>44271.129330507581</v>
      </c>
      <c r="X108" s="39">
        <f>218.084380938461*N108</f>
        <v>0</v>
      </c>
      <c r="Y108" s="39">
        <f t="shared" si="20"/>
        <v>0</v>
      </c>
      <c r="Z108" s="39">
        <f t="shared" si="21"/>
        <v>2425970.6535594403</v>
      </c>
      <c r="AA108" s="37">
        <f t="shared" si="22"/>
        <v>105.54079696394687</v>
      </c>
      <c r="AB108" s="16">
        <v>11</v>
      </c>
      <c r="AC108" s="36">
        <f t="shared" si="23"/>
        <v>6118.2000000000007</v>
      </c>
      <c r="AD108" s="36">
        <f t="shared" si="24"/>
        <v>5005.8</v>
      </c>
      <c r="AE108" s="16"/>
      <c r="AF108" s="16"/>
      <c r="AG108" s="16"/>
      <c r="AH108" s="16"/>
      <c r="AI108" s="46"/>
      <c r="AJ108" s="16"/>
      <c r="AK108" s="16"/>
    </row>
    <row r="109" spans="2:37" ht="25.5" x14ac:dyDescent="0.2">
      <c r="B109" s="17" t="s">
        <v>34</v>
      </c>
      <c r="C109" s="34" t="s">
        <v>134</v>
      </c>
      <c r="D109" s="34" t="s">
        <v>139</v>
      </c>
      <c r="E109" s="16"/>
      <c r="F109" s="18">
        <v>2321</v>
      </c>
      <c r="G109" s="16" t="s">
        <v>35</v>
      </c>
      <c r="H109">
        <v>3834</v>
      </c>
      <c r="I109" s="35">
        <v>0</v>
      </c>
      <c r="J109" s="35">
        <v>3889</v>
      </c>
      <c r="K109" s="35">
        <v>0</v>
      </c>
      <c r="L109" s="59">
        <v>137</v>
      </c>
      <c r="M109" s="59">
        <v>71</v>
      </c>
      <c r="N109" s="59">
        <v>0</v>
      </c>
      <c r="O109" s="59">
        <v>0</v>
      </c>
      <c r="P109" s="38">
        <f t="shared" si="14"/>
        <v>4097</v>
      </c>
      <c r="Q109" s="37">
        <f t="shared" si="13"/>
        <v>106.85967657798643</v>
      </c>
      <c r="R109" s="39">
        <f t="shared" si="15"/>
        <v>836135.51651805954</v>
      </c>
      <c r="S109" s="39">
        <f t="shared" si="16"/>
        <v>0</v>
      </c>
      <c r="T109" s="39">
        <f t="shared" si="17"/>
        <v>848130.15746967483</v>
      </c>
      <c r="U109" s="39">
        <f t="shared" si="18"/>
        <v>0</v>
      </c>
      <c r="V109" s="39">
        <f t="shared" si="19"/>
        <v>29877.560188569158</v>
      </c>
      <c r="W109" s="39">
        <f>218.084380938461*M109</f>
        <v>15483.991046630732</v>
      </c>
      <c r="X109" s="39">
        <f>218.084380938461*N109</f>
        <v>0</v>
      </c>
      <c r="Y109" s="39">
        <f t="shared" si="20"/>
        <v>0</v>
      </c>
      <c r="Z109" s="39">
        <f t="shared" si="21"/>
        <v>893491.70870487473</v>
      </c>
      <c r="AA109" s="37">
        <f t="shared" si="22"/>
        <v>106.85967657798642</v>
      </c>
      <c r="AB109" s="16">
        <v>11</v>
      </c>
      <c r="AC109" s="36">
        <f t="shared" si="23"/>
        <v>2253.3500000000004</v>
      </c>
      <c r="AD109" s="36">
        <f t="shared" si="24"/>
        <v>1843.65</v>
      </c>
      <c r="AE109" s="16"/>
      <c r="AF109" s="16"/>
      <c r="AG109" s="16"/>
      <c r="AH109" s="16"/>
      <c r="AI109" s="46"/>
      <c r="AJ109" s="16">
        <v>55</v>
      </c>
      <c r="AK109" s="47">
        <v>82</v>
      </c>
    </row>
    <row r="110" spans="2:37" ht="25.5" x14ac:dyDescent="0.2">
      <c r="B110" s="17" t="s">
        <v>34</v>
      </c>
      <c r="C110" s="34" t="s">
        <v>134</v>
      </c>
      <c r="D110" s="34" t="s">
        <v>140</v>
      </c>
      <c r="E110" s="16"/>
      <c r="F110" s="18">
        <v>2321</v>
      </c>
      <c r="G110" s="16" t="s">
        <v>35</v>
      </c>
      <c r="H110">
        <v>2600</v>
      </c>
      <c r="I110" s="35">
        <v>0</v>
      </c>
      <c r="J110" s="35">
        <v>1814</v>
      </c>
      <c r="K110" s="35">
        <v>0</v>
      </c>
      <c r="L110" s="59">
        <v>0</v>
      </c>
      <c r="M110" s="59">
        <v>527</v>
      </c>
      <c r="N110" s="59">
        <v>0</v>
      </c>
      <c r="O110" s="59">
        <v>0</v>
      </c>
      <c r="P110" s="38">
        <f t="shared" si="14"/>
        <v>2341</v>
      </c>
      <c r="Q110" s="37">
        <f t="shared" si="13"/>
        <v>90.038461538461533</v>
      </c>
      <c r="R110" s="39">
        <f t="shared" si="15"/>
        <v>567019.39043999859</v>
      </c>
      <c r="S110" s="39">
        <f t="shared" si="16"/>
        <v>0</v>
      </c>
      <c r="T110" s="39">
        <f t="shared" si="17"/>
        <v>395605.06702236825</v>
      </c>
      <c r="U110" s="39">
        <f t="shared" si="18"/>
        <v>0</v>
      </c>
      <c r="V110" s="39">
        <f t="shared" si="19"/>
        <v>0</v>
      </c>
      <c r="W110" s="39">
        <f>218.084380938461*M110</f>
        <v>114930.46875456895</v>
      </c>
      <c r="X110" s="39">
        <f>218.084380938461*N110</f>
        <v>0</v>
      </c>
      <c r="Y110" s="39">
        <f t="shared" si="20"/>
        <v>0</v>
      </c>
      <c r="Z110" s="39">
        <f t="shared" si="21"/>
        <v>510535.53577693721</v>
      </c>
      <c r="AA110" s="37">
        <f t="shared" si="22"/>
        <v>90.038461538461547</v>
      </c>
      <c r="AB110" s="16">
        <v>11</v>
      </c>
      <c r="AC110" s="36">
        <f t="shared" si="23"/>
        <v>1287.5500000000002</v>
      </c>
      <c r="AD110" s="36">
        <f t="shared" si="24"/>
        <v>1053.45</v>
      </c>
      <c r="AE110" s="16"/>
      <c r="AF110" s="16"/>
      <c r="AG110" s="16"/>
      <c r="AH110" s="16"/>
      <c r="AI110" s="46"/>
      <c r="AJ110" s="16"/>
      <c r="AK110" s="16"/>
    </row>
    <row r="111" spans="2:37" ht="25.5" x14ac:dyDescent="0.2">
      <c r="B111" s="17" t="s">
        <v>34</v>
      </c>
      <c r="C111" s="34" t="s">
        <v>134</v>
      </c>
      <c r="D111" s="34" t="s">
        <v>141</v>
      </c>
      <c r="E111" s="16"/>
      <c r="F111" s="18">
        <v>2321</v>
      </c>
      <c r="G111" s="16" t="s">
        <v>35</v>
      </c>
      <c r="H111">
        <v>1000</v>
      </c>
      <c r="I111" s="35">
        <v>0</v>
      </c>
      <c r="J111" s="35">
        <v>0</v>
      </c>
      <c r="K111" s="35">
        <v>770</v>
      </c>
      <c r="L111" s="59">
        <v>230</v>
      </c>
      <c r="M111" s="59">
        <v>0</v>
      </c>
      <c r="N111" s="59">
        <v>0</v>
      </c>
      <c r="O111" s="59">
        <v>0</v>
      </c>
      <c r="P111" s="38">
        <f t="shared" si="14"/>
        <v>1000</v>
      </c>
      <c r="Q111" s="37">
        <f t="shared" si="13"/>
        <v>100</v>
      </c>
      <c r="R111" s="39">
        <f t="shared" si="15"/>
        <v>218084.38093846102</v>
      </c>
      <c r="S111" s="39">
        <f t="shared" si="16"/>
        <v>0</v>
      </c>
      <c r="T111" s="39">
        <f t="shared" si="17"/>
        <v>0</v>
      </c>
      <c r="U111" s="39">
        <f t="shared" si="18"/>
        <v>167924.97332261497</v>
      </c>
      <c r="V111" s="39">
        <f t="shared" si="19"/>
        <v>50159.40761584603</v>
      </c>
      <c r="W111" s="39">
        <f>218.084380938461*M111</f>
        <v>0</v>
      </c>
      <c r="X111" s="39">
        <f>218.084380938461*N111</f>
        <v>0</v>
      </c>
      <c r="Y111" s="39">
        <f t="shared" si="20"/>
        <v>0</v>
      </c>
      <c r="Z111" s="39">
        <f t="shared" si="21"/>
        <v>218084.38093846099</v>
      </c>
      <c r="AA111" s="37">
        <f t="shared" si="22"/>
        <v>99.999999999999986</v>
      </c>
      <c r="AB111" s="16">
        <v>11</v>
      </c>
      <c r="AC111" s="36">
        <f t="shared" si="23"/>
        <v>550</v>
      </c>
      <c r="AD111" s="36">
        <f t="shared" si="24"/>
        <v>450</v>
      </c>
      <c r="AE111" s="16"/>
      <c r="AF111" s="16"/>
      <c r="AG111" s="16"/>
      <c r="AH111" s="16"/>
      <c r="AI111" s="46"/>
      <c r="AJ111" s="16">
        <v>147</v>
      </c>
      <c r="AK111" s="47">
        <v>83</v>
      </c>
    </row>
    <row r="112" spans="2:37" ht="25.5" x14ac:dyDescent="0.2">
      <c r="B112" s="17" t="s">
        <v>34</v>
      </c>
      <c r="C112" s="34" t="s">
        <v>134</v>
      </c>
      <c r="D112" s="34" t="s">
        <v>142</v>
      </c>
      <c r="E112" s="16"/>
      <c r="F112" s="18">
        <v>2321</v>
      </c>
      <c r="G112" s="16" t="s">
        <v>35</v>
      </c>
      <c r="H112">
        <v>2600</v>
      </c>
      <c r="I112" s="35">
        <v>0</v>
      </c>
      <c r="J112" s="35">
        <v>2532</v>
      </c>
      <c r="K112" s="35">
        <v>0</v>
      </c>
      <c r="L112" s="59">
        <v>67</v>
      </c>
      <c r="M112" s="59">
        <v>0</v>
      </c>
      <c r="N112" s="59">
        <v>557</v>
      </c>
      <c r="O112" s="59">
        <v>0</v>
      </c>
      <c r="P112" s="38">
        <f t="shared" si="14"/>
        <v>3156</v>
      </c>
      <c r="Q112" s="37">
        <f t="shared" si="13"/>
        <v>121.38461538461539</v>
      </c>
      <c r="R112" s="39">
        <f t="shared" si="15"/>
        <v>567019.39043999859</v>
      </c>
      <c r="S112" s="39">
        <f t="shared" si="16"/>
        <v>0</v>
      </c>
      <c r="T112" s="39">
        <f t="shared" si="17"/>
        <v>552189.65253618325</v>
      </c>
      <c r="U112" s="39">
        <f t="shared" si="18"/>
        <v>0</v>
      </c>
      <c r="V112" s="39">
        <f t="shared" si="19"/>
        <v>14611.653522876888</v>
      </c>
      <c r="W112" s="39">
        <f>218.084380938461*M112</f>
        <v>0</v>
      </c>
      <c r="X112" s="39">
        <f>218.084380938461*N112</f>
        <v>121473.00018272278</v>
      </c>
      <c r="Y112" s="39">
        <f t="shared" si="20"/>
        <v>0</v>
      </c>
      <c r="Z112" s="39">
        <f t="shared" si="21"/>
        <v>688274.30624178296</v>
      </c>
      <c r="AA112" s="37">
        <f t="shared" si="22"/>
        <v>121.38461538461539</v>
      </c>
      <c r="AB112" s="16">
        <v>11</v>
      </c>
      <c r="AC112" s="36">
        <f t="shared" si="23"/>
        <v>1735.8000000000002</v>
      </c>
      <c r="AD112" s="36">
        <f t="shared" si="24"/>
        <v>1420.2</v>
      </c>
      <c r="AE112" s="16"/>
      <c r="AF112" s="16"/>
      <c r="AG112" s="16"/>
      <c r="AH112" s="16"/>
      <c r="AI112" s="46"/>
      <c r="AJ112" s="16">
        <v>25</v>
      </c>
      <c r="AK112" s="47">
        <v>42</v>
      </c>
    </row>
    <row r="113" spans="2:37" ht="25.5" x14ac:dyDescent="0.2">
      <c r="B113" s="17" t="s">
        <v>34</v>
      </c>
      <c r="C113" s="34" t="s">
        <v>134</v>
      </c>
      <c r="D113" s="34" t="s">
        <v>143</v>
      </c>
      <c r="E113" s="16"/>
      <c r="F113" s="18">
        <v>2321</v>
      </c>
      <c r="G113" s="16" t="s">
        <v>35</v>
      </c>
      <c r="H113">
        <v>656</v>
      </c>
      <c r="I113" s="35">
        <v>0</v>
      </c>
      <c r="J113" s="35">
        <v>544</v>
      </c>
      <c r="K113" s="35">
        <v>0</v>
      </c>
      <c r="L113" s="59">
        <v>49</v>
      </c>
      <c r="M113" s="59">
        <v>0</v>
      </c>
      <c r="N113" s="59">
        <v>0</v>
      </c>
      <c r="O113" s="59">
        <v>0</v>
      </c>
      <c r="P113" s="38">
        <f t="shared" si="14"/>
        <v>593</v>
      </c>
      <c r="Q113" s="37">
        <f t="shared" si="13"/>
        <v>90.396341463414629</v>
      </c>
      <c r="R113" s="39">
        <f t="shared" si="15"/>
        <v>143063.35389563043</v>
      </c>
      <c r="S113" s="39">
        <f t="shared" si="16"/>
        <v>0</v>
      </c>
      <c r="T113" s="39">
        <f t="shared" si="17"/>
        <v>118637.90323052279</v>
      </c>
      <c r="U113" s="39">
        <f t="shared" si="18"/>
        <v>0</v>
      </c>
      <c r="V113" s="39">
        <f t="shared" si="19"/>
        <v>10686.134665984589</v>
      </c>
      <c r="W113" s="39">
        <f>218.084380938461*M113</f>
        <v>0</v>
      </c>
      <c r="X113" s="39">
        <f>218.084380938461*N113</f>
        <v>0</v>
      </c>
      <c r="Y113" s="39">
        <f t="shared" si="20"/>
        <v>0</v>
      </c>
      <c r="Z113" s="39">
        <f t="shared" si="21"/>
        <v>129324.03789650738</v>
      </c>
      <c r="AA113" s="37">
        <f t="shared" si="22"/>
        <v>90.396341463414629</v>
      </c>
      <c r="AB113" s="16">
        <v>11</v>
      </c>
      <c r="AC113" s="36">
        <f t="shared" si="23"/>
        <v>326.15000000000003</v>
      </c>
      <c r="AD113" s="36">
        <f t="shared" si="24"/>
        <v>266.85000000000002</v>
      </c>
      <c r="AE113" s="16"/>
      <c r="AF113" s="16"/>
      <c r="AG113" s="16"/>
      <c r="AH113" s="16"/>
      <c r="AI113" s="46"/>
      <c r="AJ113" s="16">
        <v>16</v>
      </c>
      <c r="AK113" s="47">
        <v>33</v>
      </c>
    </row>
    <row r="114" spans="2:37" ht="25.5" x14ac:dyDescent="0.2">
      <c r="B114" s="17" t="s">
        <v>34</v>
      </c>
      <c r="C114" s="34" t="s">
        <v>134</v>
      </c>
      <c r="D114" s="34" t="s">
        <v>144</v>
      </c>
      <c r="E114" s="16"/>
      <c r="F114" s="18">
        <v>2321</v>
      </c>
      <c r="G114" s="16" t="s">
        <v>35</v>
      </c>
      <c r="H114">
        <v>800</v>
      </c>
      <c r="I114" s="35">
        <v>0</v>
      </c>
      <c r="J114" s="35">
        <v>645</v>
      </c>
      <c r="K114" s="35">
        <v>259</v>
      </c>
      <c r="L114" s="59">
        <v>97</v>
      </c>
      <c r="M114" s="59">
        <v>0</v>
      </c>
      <c r="N114" s="59">
        <v>0</v>
      </c>
      <c r="O114" s="59">
        <v>0</v>
      </c>
      <c r="P114" s="38">
        <f t="shared" si="14"/>
        <v>1001</v>
      </c>
      <c r="Q114" s="37">
        <f t="shared" si="13"/>
        <v>125.125</v>
      </c>
      <c r="R114" s="39">
        <f t="shared" si="15"/>
        <v>174467.5047507688</v>
      </c>
      <c r="S114" s="39">
        <f t="shared" si="16"/>
        <v>0</v>
      </c>
      <c r="T114" s="39">
        <f t="shared" si="17"/>
        <v>140664.42570530734</v>
      </c>
      <c r="U114" s="39">
        <f t="shared" si="18"/>
        <v>56483.8546630614</v>
      </c>
      <c r="V114" s="39">
        <f t="shared" si="19"/>
        <v>21154.184951030718</v>
      </c>
      <c r="W114" s="39">
        <f>218.084380938461*M114</f>
        <v>0</v>
      </c>
      <c r="X114" s="39">
        <f>218.084380938461*N114</f>
        <v>0</v>
      </c>
      <c r="Y114" s="39">
        <f t="shared" si="20"/>
        <v>0</v>
      </c>
      <c r="Z114" s="39">
        <f t="shared" si="21"/>
        <v>218302.46531939943</v>
      </c>
      <c r="AA114" s="37">
        <f t="shared" si="22"/>
        <v>125.12499999999999</v>
      </c>
      <c r="AB114" s="16">
        <v>11</v>
      </c>
      <c r="AC114" s="36">
        <f t="shared" si="23"/>
        <v>550.55000000000007</v>
      </c>
      <c r="AD114" s="36">
        <f t="shared" si="24"/>
        <v>450.45</v>
      </c>
      <c r="AE114" s="16"/>
      <c r="AF114" s="16"/>
      <c r="AG114" s="16"/>
      <c r="AH114" s="16"/>
      <c r="AI114" s="46"/>
      <c r="AJ114" s="16">
        <v>46</v>
      </c>
      <c r="AK114" s="47">
        <v>51</v>
      </c>
    </row>
    <row r="115" spans="2:37" ht="25.5" x14ac:dyDescent="0.2">
      <c r="B115" s="17" t="s">
        <v>34</v>
      </c>
      <c r="C115" s="34" t="s">
        <v>134</v>
      </c>
      <c r="D115" s="34" t="s">
        <v>145</v>
      </c>
      <c r="E115" s="16"/>
      <c r="F115" s="18">
        <v>2321</v>
      </c>
      <c r="G115" s="16" t="s">
        <v>35</v>
      </c>
      <c r="H115">
        <v>2000</v>
      </c>
      <c r="I115" s="35">
        <v>0</v>
      </c>
      <c r="J115" s="35">
        <v>0</v>
      </c>
      <c r="K115" s="35">
        <v>2214</v>
      </c>
      <c r="L115" s="59">
        <v>96</v>
      </c>
      <c r="M115" s="59">
        <v>35</v>
      </c>
      <c r="N115" s="59">
        <v>150</v>
      </c>
      <c r="O115" s="59">
        <v>0</v>
      </c>
      <c r="P115" s="38">
        <f t="shared" si="14"/>
        <v>2495</v>
      </c>
      <c r="Q115" s="37">
        <f t="shared" si="13"/>
        <v>124.75</v>
      </c>
      <c r="R115" s="39">
        <f t="shared" si="15"/>
        <v>436168.76187692204</v>
      </c>
      <c r="S115" s="39">
        <f t="shared" si="16"/>
        <v>0</v>
      </c>
      <c r="T115" s="39">
        <f t="shared" si="17"/>
        <v>0</v>
      </c>
      <c r="U115" s="39">
        <f t="shared" si="18"/>
        <v>482838.8193977527</v>
      </c>
      <c r="V115" s="39">
        <f t="shared" si="19"/>
        <v>20936.100570092258</v>
      </c>
      <c r="W115" s="39">
        <f>218.084380938461*M115</f>
        <v>7632.9533328461357</v>
      </c>
      <c r="X115" s="39">
        <f>218.084380938461*N115</f>
        <v>32712.657140769152</v>
      </c>
      <c r="Y115" s="39">
        <f t="shared" si="20"/>
        <v>0</v>
      </c>
      <c r="Z115" s="39">
        <f t="shared" si="21"/>
        <v>544120.5304414602</v>
      </c>
      <c r="AA115" s="37">
        <f t="shared" si="22"/>
        <v>124.74999999999999</v>
      </c>
      <c r="AB115" s="16">
        <v>11</v>
      </c>
      <c r="AC115" s="36">
        <f t="shared" si="23"/>
        <v>1372.25</v>
      </c>
      <c r="AD115" s="36">
        <f t="shared" si="24"/>
        <v>1122.75</v>
      </c>
      <c r="AE115" s="16"/>
      <c r="AF115" s="16"/>
      <c r="AG115" s="16"/>
      <c r="AH115" s="16"/>
      <c r="AI115" s="46"/>
      <c r="AJ115" s="16">
        <v>35</v>
      </c>
      <c r="AK115" s="47">
        <v>61</v>
      </c>
    </row>
    <row r="116" spans="2:37" ht="25.5" x14ac:dyDescent="0.2">
      <c r="B116" s="17" t="s">
        <v>34</v>
      </c>
      <c r="C116" s="34" t="s">
        <v>134</v>
      </c>
      <c r="D116" s="34" t="s">
        <v>146</v>
      </c>
      <c r="E116" s="16"/>
      <c r="F116" s="18">
        <v>2321</v>
      </c>
      <c r="G116" s="16" t="s">
        <v>35</v>
      </c>
      <c r="H116">
        <v>3600</v>
      </c>
      <c r="I116" s="35">
        <v>0</v>
      </c>
      <c r="J116" s="35">
        <v>1332</v>
      </c>
      <c r="K116" s="35">
        <v>3228</v>
      </c>
      <c r="L116" s="59">
        <v>381</v>
      </c>
      <c r="M116" s="59">
        <v>0</v>
      </c>
      <c r="N116" s="59">
        <v>0</v>
      </c>
      <c r="O116" s="59">
        <v>0</v>
      </c>
      <c r="P116" s="38">
        <f t="shared" si="14"/>
        <v>4941</v>
      </c>
      <c r="Q116" s="37">
        <f t="shared" ref="Q116:Q147" si="25">P116*100/H116</f>
        <v>137.25</v>
      </c>
      <c r="R116" s="39">
        <f t="shared" si="15"/>
        <v>785103.77137845964</v>
      </c>
      <c r="S116" s="39">
        <f t="shared" si="16"/>
        <v>0</v>
      </c>
      <c r="T116" s="39">
        <f t="shared" si="17"/>
        <v>290488.39541003009</v>
      </c>
      <c r="U116" s="39">
        <f t="shared" si="18"/>
        <v>703976.38166935218</v>
      </c>
      <c r="V116" s="39">
        <f t="shared" si="19"/>
        <v>83090.149137553643</v>
      </c>
      <c r="W116" s="39">
        <f>218.084380938461*M116</f>
        <v>0</v>
      </c>
      <c r="X116" s="39">
        <f>218.084380938461*N116</f>
        <v>0</v>
      </c>
      <c r="Y116" s="39">
        <f t="shared" si="20"/>
        <v>0</v>
      </c>
      <c r="Z116" s="39">
        <f t="shared" si="21"/>
        <v>1077554.9262169357</v>
      </c>
      <c r="AA116" s="37">
        <f t="shared" si="22"/>
        <v>137.25</v>
      </c>
      <c r="AB116" s="16">
        <v>11</v>
      </c>
      <c r="AC116" s="36">
        <f t="shared" si="23"/>
        <v>2717.55</v>
      </c>
      <c r="AD116" s="36">
        <f t="shared" si="24"/>
        <v>2223.4500000000003</v>
      </c>
      <c r="AE116" s="16"/>
      <c r="AF116" s="16"/>
      <c r="AG116" s="16"/>
      <c r="AH116" s="16"/>
      <c r="AI116" s="46"/>
      <c r="AJ116" s="16">
        <v>194</v>
      </c>
      <c r="AK116" s="47">
        <v>168</v>
      </c>
    </row>
    <row r="117" spans="2:37" ht="25.5" x14ac:dyDescent="0.2">
      <c r="B117" s="17" t="s">
        <v>34</v>
      </c>
      <c r="C117" s="34" t="s">
        <v>134</v>
      </c>
      <c r="D117" s="34" t="s">
        <v>147</v>
      </c>
      <c r="E117" s="16"/>
      <c r="F117" s="18">
        <v>2321</v>
      </c>
      <c r="G117" s="16" t="s">
        <v>35</v>
      </c>
      <c r="H117">
        <v>500</v>
      </c>
      <c r="I117" s="35">
        <v>0</v>
      </c>
      <c r="J117" s="35">
        <v>0</v>
      </c>
      <c r="K117" s="35">
        <v>366</v>
      </c>
      <c r="L117" s="59">
        <v>34</v>
      </c>
      <c r="M117" s="59">
        <v>0</v>
      </c>
      <c r="N117" s="59">
        <v>0</v>
      </c>
      <c r="O117" s="59">
        <v>0</v>
      </c>
      <c r="P117" s="38">
        <f t="shared" si="14"/>
        <v>400</v>
      </c>
      <c r="Q117" s="37">
        <f t="shared" si="25"/>
        <v>80</v>
      </c>
      <c r="R117" s="39">
        <f t="shared" si="15"/>
        <v>109042.19046923051</v>
      </c>
      <c r="S117" s="39">
        <f t="shared" si="16"/>
        <v>0</v>
      </c>
      <c r="T117" s="39">
        <f t="shared" si="17"/>
        <v>0</v>
      </c>
      <c r="U117" s="39">
        <f t="shared" si="18"/>
        <v>79818.883423476727</v>
      </c>
      <c r="V117" s="39">
        <f t="shared" si="19"/>
        <v>7414.8689519076743</v>
      </c>
      <c r="W117" s="39">
        <f>218.084380938461*M117</f>
        <v>0</v>
      </c>
      <c r="X117" s="39">
        <f>218.084380938461*N117</f>
        <v>0</v>
      </c>
      <c r="Y117" s="39">
        <f t="shared" si="20"/>
        <v>0</v>
      </c>
      <c r="Z117" s="39">
        <f t="shared" si="21"/>
        <v>87233.7523753844</v>
      </c>
      <c r="AA117" s="37">
        <f t="shared" si="22"/>
        <v>80</v>
      </c>
      <c r="AB117" s="16">
        <v>11</v>
      </c>
      <c r="AC117" s="36">
        <f t="shared" si="23"/>
        <v>220.00000000000003</v>
      </c>
      <c r="AD117" s="36">
        <f t="shared" si="24"/>
        <v>180</v>
      </c>
      <c r="AE117" s="16"/>
      <c r="AF117" s="16"/>
      <c r="AG117" s="16"/>
      <c r="AH117" s="16"/>
      <c r="AI117" s="46"/>
      <c r="AJ117" s="16">
        <v>17</v>
      </c>
      <c r="AK117" s="47">
        <v>17</v>
      </c>
    </row>
    <row r="118" spans="2:37" ht="25.5" x14ac:dyDescent="0.2">
      <c r="B118" s="17" t="s">
        <v>34</v>
      </c>
      <c r="C118" s="34" t="s">
        <v>134</v>
      </c>
      <c r="D118" s="34" t="s">
        <v>148</v>
      </c>
      <c r="E118" s="16"/>
      <c r="F118" s="18">
        <v>2321</v>
      </c>
      <c r="G118" s="16" t="s">
        <v>35</v>
      </c>
      <c r="H118">
        <v>800</v>
      </c>
      <c r="I118" s="35">
        <v>0</v>
      </c>
      <c r="J118" s="35">
        <v>967</v>
      </c>
      <c r="K118" s="35">
        <v>0</v>
      </c>
      <c r="L118" s="59">
        <v>29</v>
      </c>
      <c r="M118" s="59">
        <v>0</v>
      </c>
      <c r="N118" s="59">
        <v>0</v>
      </c>
      <c r="O118" s="59">
        <v>0</v>
      </c>
      <c r="P118" s="38">
        <f t="shared" si="14"/>
        <v>996</v>
      </c>
      <c r="Q118" s="37">
        <f t="shared" si="25"/>
        <v>124.5</v>
      </c>
      <c r="R118" s="39">
        <f t="shared" si="15"/>
        <v>174467.5047507688</v>
      </c>
      <c r="S118" s="39">
        <f t="shared" si="16"/>
        <v>0</v>
      </c>
      <c r="T118" s="39">
        <f t="shared" si="17"/>
        <v>210887.59636749179</v>
      </c>
      <c r="U118" s="39">
        <f t="shared" si="18"/>
        <v>0</v>
      </c>
      <c r="V118" s="39">
        <f t="shared" si="19"/>
        <v>6324.4470472153689</v>
      </c>
      <c r="W118" s="39">
        <f>218.084380938461*M118</f>
        <v>0</v>
      </c>
      <c r="X118" s="39">
        <f>218.084380938461*N118</f>
        <v>0</v>
      </c>
      <c r="Y118" s="39">
        <f t="shared" si="20"/>
        <v>0</v>
      </c>
      <c r="Z118" s="39">
        <f t="shared" si="21"/>
        <v>217212.04341470715</v>
      </c>
      <c r="AA118" s="37">
        <f t="shared" si="22"/>
        <v>124.5</v>
      </c>
      <c r="AB118" s="16">
        <v>11</v>
      </c>
      <c r="AC118" s="36">
        <f t="shared" si="23"/>
        <v>547.80000000000007</v>
      </c>
      <c r="AD118" s="36">
        <f t="shared" si="24"/>
        <v>448.2</v>
      </c>
      <c r="AE118" s="16"/>
      <c r="AF118" s="16"/>
      <c r="AG118" s="16"/>
      <c r="AH118" s="16"/>
      <c r="AI118" s="46"/>
      <c r="AJ118" s="16">
        <v>11</v>
      </c>
      <c r="AK118" s="47">
        <v>18</v>
      </c>
    </row>
    <row r="119" spans="2:37" ht="25.5" x14ac:dyDescent="0.2">
      <c r="B119" s="17" t="s">
        <v>34</v>
      </c>
      <c r="C119" s="34" t="s">
        <v>134</v>
      </c>
      <c r="D119" s="34" t="s">
        <v>149</v>
      </c>
      <c r="E119" s="16"/>
      <c r="F119" s="18">
        <v>2321</v>
      </c>
      <c r="G119" s="16" t="s">
        <v>35</v>
      </c>
      <c r="H119">
        <v>800</v>
      </c>
      <c r="I119" s="35">
        <v>0</v>
      </c>
      <c r="J119" s="35">
        <v>904</v>
      </c>
      <c r="K119" s="35">
        <v>0</v>
      </c>
      <c r="L119" s="59">
        <v>44</v>
      </c>
      <c r="M119" s="59">
        <v>0</v>
      </c>
      <c r="N119" s="59">
        <v>0</v>
      </c>
      <c r="O119" s="59">
        <v>0</v>
      </c>
      <c r="P119" s="38">
        <f t="shared" si="14"/>
        <v>948</v>
      </c>
      <c r="Q119" s="37">
        <f t="shared" si="25"/>
        <v>118.5</v>
      </c>
      <c r="R119" s="39">
        <f t="shared" si="15"/>
        <v>174467.5047507688</v>
      </c>
      <c r="S119" s="39">
        <f t="shared" si="16"/>
        <v>0</v>
      </c>
      <c r="T119" s="39">
        <f t="shared" si="17"/>
        <v>197148.28036836875</v>
      </c>
      <c r="U119" s="39">
        <f t="shared" si="18"/>
        <v>0</v>
      </c>
      <c r="V119" s="39">
        <f t="shared" si="19"/>
        <v>9595.712761292285</v>
      </c>
      <c r="W119" s="39">
        <f>218.084380938461*M119</f>
        <v>0</v>
      </c>
      <c r="X119" s="39">
        <f>218.084380938461*N119</f>
        <v>0</v>
      </c>
      <c r="Y119" s="39">
        <f t="shared" si="20"/>
        <v>0</v>
      </c>
      <c r="Z119" s="39">
        <f t="shared" si="21"/>
        <v>206743.99312966104</v>
      </c>
      <c r="AA119" s="37">
        <f t="shared" si="22"/>
        <v>118.50000000000001</v>
      </c>
      <c r="AB119" s="16">
        <v>11</v>
      </c>
      <c r="AC119" s="36">
        <f t="shared" si="23"/>
        <v>521.40000000000009</v>
      </c>
      <c r="AD119" s="36">
        <f t="shared" si="24"/>
        <v>426.6</v>
      </c>
      <c r="AE119" s="16"/>
      <c r="AF119" s="16"/>
      <c r="AG119" s="16"/>
      <c r="AH119" s="16"/>
      <c r="AI119" s="46"/>
      <c r="AJ119" s="16">
        <v>23</v>
      </c>
      <c r="AK119" s="47">
        <v>21</v>
      </c>
    </row>
    <row r="120" spans="2:37" ht="25.5" x14ac:dyDescent="0.2">
      <c r="B120" s="17" t="s">
        <v>34</v>
      </c>
      <c r="C120" s="34" t="s">
        <v>134</v>
      </c>
      <c r="D120" s="34" t="s">
        <v>150</v>
      </c>
      <c r="E120" s="16"/>
      <c r="F120" s="18">
        <v>2321</v>
      </c>
      <c r="G120" s="16" t="s">
        <v>35</v>
      </c>
      <c r="H120">
        <v>1300</v>
      </c>
      <c r="I120" s="35">
        <v>0</v>
      </c>
      <c r="J120" s="35">
        <v>0</v>
      </c>
      <c r="K120" s="35">
        <v>2456</v>
      </c>
      <c r="L120" s="59">
        <v>194</v>
      </c>
      <c r="M120" s="59">
        <v>85</v>
      </c>
      <c r="N120" s="59">
        <v>0</v>
      </c>
      <c r="O120" s="59">
        <v>0</v>
      </c>
      <c r="P120" s="38">
        <f t="shared" si="14"/>
        <v>2735</v>
      </c>
      <c r="Q120" s="37">
        <f t="shared" si="25"/>
        <v>210.38461538461539</v>
      </c>
      <c r="R120" s="39">
        <f t="shared" si="15"/>
        <v>283509.6952199993</v>
      </c>
      <c r="S120" s="39">
        <f t="shared" si="16"/>
        <v>0</v>
      </c>
      <c r="T120" s="39">
        <f t="shared" si="17"/>
        <v>0</v>
      </c>
      <c r="U120" s="39">
        <f t="shared" si="18"/>
        <v>535615.23958486028</v>
      </c>
      <c r="V120" s="39">
        <f t="shared" si="19"/>
        <v>42308.369902061437</v>
      </c>
      <c r="W120" s="39">
        <f>218.084380938461*M120</f>
        <v>18537.172379769185</v>
      </c>
      <c r="X120" s="39">
        <f>218.084380938461*N120</f>
        <v>0</v>
      </c>
      <c r="Y120" s="39">
        <f t="shared" si="20"/>
        <v>0</v>
      </c>
      <c r="Z120" s="39">
        <f t="shared" si="21"/>
        <v>596460.78186669084</v>
      </c>
      <c r="AA120" s="37">
        <f t="shared" si="22"/>
        <v>210.38461538461539</v>
      </c>
      <c r="AB120" s="16">
        <v>11</v>
      </c>
      <c r="AC120" s="36">
        <f t="shared" si="23"/>
        <v>1504.2500000000002</v>
      </c>
      <c r="AD120" s="36">
        <f t="shared" si="24"/>
        <v>1230.75</v>
      </c>
      <c r="AE120" s="16"/>
      <c r="AF120" s="16"/>
      <c r="AG120" s="16"/>
      <c r="AH120" s="16"/>
      <c r="AI120" s="46"/>
      <c r="AJ120" s="16">
        <v>99</v>
      </c>
      <c r="AK120" s="47">
        <v>95</v>
      </c>
    </row>
    <row r="121" spans="2:37" ht="25.5" x14ac:dyDescent="0.2">
      <c r="B121" s="17" t="s">
        <v>34</v>
      </c>
      <c r="C121" s="34" t="s">
        <v>134</v>
      </c>
      <c r="D121" s="34" t="s">
        <v>151</v>
      </c>
      <c r="E121" s="16"/>
      <c r="F121" s="18">
        <v>2321</v>
      </c>
      <c r="G121" s="16" t="s">
        <v>35</v>
      </c>
      <c r="H121">
        <v>1600</v>
      </c>
      <c r="I121" s="35">
        <v>0</v>
      </c>
      <c r="J121" s="35">
        <v>2000</v>
      </c>
      <c r="K121" s="35">
        <v>0</v>
      </c>
      <c r="L121" s="59">
        <v>56</v>
      </c>
      <c r="M121" s="59">
        <v>0</v>
      </c>
      <c r="N121" s="59">
        <v>0</v>
      </c>
      <c r="O121" s="59">
        <v>14</v>
      </c>
      <c r="P121" s="38">
        <f t="shared" si="14"/>
        <v>2070</v>
      </c>
      <c r="Q121" s="37">
        <f t="shared" si="25"/>
        <v>129.375</v>
      </c>
      <c r="R121" s="39">
        <f t="shared" si="15"/>
        <v>348935.0095015376</v>
      </c>
      <c r="S121" s="39">
        <f t="shared" si="16"/>
        <v>0</v>
      </c>
      <c r="T121" s="39">
        <f t="shared" si="17"/>
        <v>436168.76187692204</v>
      </c>
      <c r="U121" s="39">
        <f t="shared" si="18"/>
        <v>0</v>
      </c>
      <c r="V121" s="39">
        <f t="shared" si="19"/>
        <v>12212.725332553817</v>
      </c>
      <c r="W121" s="39">
        <f>218.084380938461*M121</f>
        <v>0</v>
      </c>
      <c r="X121" s="39">
        <f>218.084380938461*N121</f>
        <v>0</v>
      </c>
      <c r="Y121" s="39">
        <f t="shared" si="20"/>
        <v>3053.1813331384542</v>
      </c>
      <c r="Z121" s="39">
        <f t="shared" si="21"/>
        <v>451434.66854261426</v>
      </c>
      <c r="AA121" s="37">
        <f t="shared" si="22"/>
        <v>129.375</v>
      </c>
      <c r="AB121" s="16">
        <v>11</v>
      </c>
      <c r="AC121" s="36">
        <f t="shared" si="23"/>
        <v>1138.5</v>
      </c>
      <c r="AD121" s="36">
        <f t="shared" si="24"/>
        <v>931.5</v>
      </c>
      <c r="AE121" s="16"/>
      <c r="AF121" s="16"/>
      <c r="AG121" s="16"/>
      <c r="AH121" s="16"/>
      <c r="AI121" s="46"/>
      <c r="AJ121" s="16">
        <v>36</v>
      </c>
      <c r="AK121" s="47">
        <v>20</v>
      </c>
    </row>
    <row r="122" spans="2:37" ht="25.5" x14ac:dyDescent="0.2">
      <c r="B122" s="17" t="s">
        <v>34</v>
      </c>
      <c r="C122" s="34" t="s">
        <v>134</v>
      </c>
      <c r="D122" s="34" t="s">
        <v>152</v>
      </c>
      <c r="E122" s="16"/>
      <c r="F122" s="18">
        <v>2321</v>
      </c>
      <c r="G122" s="16" t="s">
        <v>35</v>
      </c>
      <c r="H122">
        <v>7546</v>
      </c>
      <c r="I122" s="35">
        <v>0</v>
      </c>
      <c r="J122" s="35">
        <v>0</v>
      </c>
      <c r="K122" s="35">
        <v>5176</v>
      </c>
      <c r="L122" s="59">
        <v>196</v>
      </c>
      <c r="M122" s="59">
        <v>0</v>
      </c>
      <c r="N122" s="59">
        <v>0</v>
      </c>
      <c r="O122" s="59">
        <v>0</v>
      </c>
      <c r="P122" s="38">
        <f t="shared" si="14"/>
        <v>5372</v>
      </c>
      <c r="Q122" s="37">
        <f t="shared" si="25"/>
        <v>71.19003445534058</v>
      </c>
      <c r="R122" s="39">
        <f t="shared" si="15"/>
        <v>1645664.7385616268</v>
      </c>
      <c r="S122" s="39">
        <f t="shared" si="16"/>
        <v>0</v>
      </c>
      <c r="T122" s="39">
        <f t="shared" si="17"/>
        <v>0</v>
      </c>
      <c r="U122" s="39">
        <f t="shared" si="18"/>
        <v>1128804.7557374742</v>
      </c>
      <c r="V122" s="39">
        <f t="shared" si="19"/>
        <v>42744.538663938358</v>
      </c>
      <c r="W122" s="39">
        <f>218.084380938461*M122</f>
        <v>0</v>
      </c>
      <c r="X122" s="39">
        <f>218.084380938461*N122</f>
        <v>0</v>
      </c>
      <c r="Y122" s="39">
        <f t="shared" si="20"/>
        <v>0</v>
      </c>
      <c r="Z122" s="39">
        <f t="shared" si="21"/>
        <v>1171549.2944014126</v>
      </c>
      <c r="AA122" s="37">
        <f t="shared" si="22"/>
        <v>71.19003445534058</v>
      </c>
      <c r="AB122" s="16">
        <v>11</v>
      </c>
      <c r="AC122" s="36">
        <f t="shared" si="23"/>
        <v>2954.6000000000004</v>
      </c>
      <c r="AD122" s="36">
        <f t="shared" si="24"/>
        <v>2417.4</v>
      </c>
      <c r="AE122" s="16"/>
      <c r="AF122" s="16"/>
      <c r="AG122" s="16"/>
      <c r="AH122" s="16"/>
      <c r="AI122" s="46"/>
      <c r="AJ122" s="16">
        <v>14</v>
      </c>
      <c r="AK122" s="47">
        <v>10</v>
      </c>
    </row>
    <row r="123" spans="2:37" ht="25.5" x14ac:dyDescent="0.2">
      <c r="B123" s="17" t="s">
        <v>34</v>
      </c>
      <c r="C123" s="34" t="s">
        <v>134</v>
      </c>
      <c r="D123" s="34" t="s">
        <v>153</v>
      </c>
      <c r="E123" s="16"/>
      <c r="F123" s="18">
        <v>2321</v>
      </c>
      <c r="G123" s="16" t="s">
        <v>35</v>
      </c>
      <c r="H123">
        <v>7000</v>
      </c>
      <c r="I123" s="35">
        <v>0</v>
      </c>
      <c r="J123" s="35">
        <v>0</v>
      </c>
      <c r="K123" s="35">
        <v>8118</v>
      </c>
      <c r="L123" s="59">
        <v>0</v>
      </c>
      <c r="M123" s="59">
        <v>0</v>
      </c>
      <c r="N123" s="59">
        <v>0</v>
      </c>
      <c r="O123" s="59">
        <v>0</v>
      </c>
      <c r="P123" s="38">
        <f t="shared" si="14"/>
        <v>8118</v>
      </c>
      <c r="Q123" s="37">
        <f t="shared" si="25"/>
        <v>115.97142857142858</v>
      </c>
      <c r="R123" s="39">
        <f t="shared" si="15"/>
        <v>1526590.6665692271</v>
      </c>
      <c r="S123" s="39">
        <f t="shared" si="16"/>
        <v>0</v>
      </c>
      <c r="T123" s="39">
        <f t="shared" si="17"/>
        <v>0</v>
      </c>
      <c r="U123" s="39">
        <f t="shared" si="18"/>
        <v>1770409.0044584265</v>
      </c>
      <c r="V123" s="39">
        <f t="shared" si="19"/>
        <v>0</v>
      </c>
      <c r="W123" s="39">
        <f>218.084380938461*M123</f>
        <v>0</v>
      </c>
      <c r="X123" s="39">
        <f>218.084380938461*N123</f>
        <v>0</v>
      </c>
      <c r="Y123" s="39">
        <f t="shared" si="20"/>
        <v>0</v>
      </c>
      <c r="Z123" s="39">
        <f t="shared" si="21"/>
        <v>1770409.0044584265</v>
      </c>
      <c r="AA123" s="37">
        <f t="shared" si="22"/>
        <v>115.97142857142858</v>
      </c>
      <c r="AB123" s="16">
        <v>11</v>
      </c>
      <c r="AC123" s="36">
        <f t="shared" si="23"/>
        <v>4464.9000000000005</v>
      </c>
      <c r="AD123" s="36">
        <f t="shared" si="24"/>
        <v>3653.1</v>
      </c>
      <c r="AE123" s="16"/>
      <c r="AF123" s="16"/>
      <c r="AG123" s="16"/>
      <c r="AH123" s="16"/>
      <c r="AI123" s="46"/>
      <c r="AJ123" s="16"/>
      <c r="AK123" s="16"/>
    </row>
    <row r="124" spans="2:37" ht="25.5" x14ac:dyDescent="0.2">
      <c r="B124" s="17" t="s">
        <v>34</v>
      </c>
      <c r="C124" s="34" t="s">
        <v>134</v>
      </c>
      <c r="D124" s="34" t="s">
        <v>154</v>
      </c>
      <c r="E124" s="16"/>
      <c r="F124" s="18">
        <v>2321</v>
      </c>
      <c r="G124" s="16" t="s">
        <v>35</v>
      </c>
      <c r="H124">
        <v>1600</v>
      </c>
      <c r="I124" s="35">
        <v>0</v>
      </c>
      <c r="J124" s="35">
        <v>0</v>
      </c>
      <c r="K124" s="35">
        <v>1879</v>
      </c>
      <c r="L124" s="59">
        <v>464</v>
      </c>
      <c r="M124" s="59">
        <v>0</v>
      </c>
      <c r="N124" s="59">
        <v>0</v>
      </c>
      <c r="O124" s="59">
        <v>0</v>
      </c>
      <c r="P124" s="38">
        <f t="shared" si="14"/>
        <v>2343</v>
      </c>
      <c r="Q124" s="37">
        <f t="shared" si="25"/>
        <v>146.4375</v>
      </c>
      <c r="R124" s="39">
        <f t="shared" si="15"/>
        <v>348935.0095015376</v>
      </c>
      <c r="S124" s="39">
        <f t="shared" si="16"/>
        <v>0</v>
      </c>
      <c r="T124" s="39">
        <f t="shared" si="17"/>
        <v>0</v>
      </c>
      <c r="U124" s="39">
        <f t="shared" si="18"/>
        <v>409780.55178336822</v>
      </c>
      <c r="V124" s="39">
        <f t="shared" si="19"/>
        <v>101191.1527554459</v>
      </c>
      <c r="W124" s="39">
        <f>218.084380938461*M124</f>
        <v>0</v>
      </c>
      <c r="X124" s="39">
        <f>218.084380938461*N124</f>
        <v>0</v>
      </c>
      <c r="Y124" s="39">
        <f t="shared" si="20"/>
        <v>0</v>
      </c>
      <c r="Z124" s="39">
        <f t="shared" si="21"/>
        <v>510971.70453881414</v>
      </c>
      <c r="AA124" s="37">
        <f t="shared" si="22"/>
        <v>146.4375</v>
      </c>
      <c r="AB124" s="16">
        <v>11</v>
      </c>
      <c r="AC124" s="36">
        <f t="shared" si="23"/>
        <v>1288.6500000000001</v>
      </c>
      <c r="AD124" s="36">
        <f t="shared" si="24"/>
        <v>1054.3500000000001</v>
      </c>
      <c r="AE124" s="16"/>
      <c r="AF124" s="16"/>
      <c r="AG124" s="16"/>
      <c r="AH124" s="16"/>
      <c r="AI124" s="46"/>
      <c r="AJ124" s="16">
        <v>226</v>
      </c>
      <c r="AK124" s="47">
        <v>238</v>
      </c>
    </row>
    <row r="125" spans="2:37" ht="25.5" x14ac:dyDescent="0.2">
      <c r="B125" s="17" t="s">
        <v>34</v>
      </c>
      <c r="C125" s="34" t="s">
        <v>134</v>
      </c>
      <c r="D125" s="34" t="s">
        <v>155</v>
      </c>
      <c r="E125" s="16"/>
      <c r="F125" s="18">
        <v>2321</v>
      </c>
      <c r="G125" s="16" t="s">
        <v>35</v>
      </c>
      <c r="H125">
        <v>1600</v>
      </c>
      <c r="I125" s="35">
        <v>0</v>
      </c>
      <c r="J125" s="35">
        <v>0</v>
      </c>
      <c r="K125" s="35">
        <v>2062</v>
      </c>
      <c r="L125" s="59">
        <v>5</v>
      </c>
      <c r="M125" s="59">
        <v>32</v>
      </c>
      <c r="N125" s="59">
        <v>0</v>
      </c>
      <c r="O125" s="59">
        <v>0</v>
      </c>
      <c r="P125" s="38">
        <f t="shared" si="14"/>
        <v>2099</v>
      </c>
      <c r="Q125" s="37">
        <f t="shared" si="25"/>
        <v>131.1875</v>
      </c>
      <c r="R125" s="39">
        <f t="shared" si="15"/>
        <v>348935.0095015376</v>
      </c>
      <c r="S125" s="39">
        <f t="shared" si="16"/>
        <v>0</v>
      </c>
      <c r="T125" s="39">
        <f t="shared" si="17"/>
        <v>0</v>
      </c>
      <c r="U125" s="39">
        <f t="shared" si="18"/>
        <v>449689.99349510658</v>
      </c>
      <c r="V125" s="39">
        <f t="shared" si="19"/>
        <v>1090.4219046923051</v>
      </c>
      <c r="W125" s="39">
        <f>218.084380938461*M125</f>
        <v>6978.7001900307523</v>
      </c>
      <c r="X125" s="39">
        <f>218.084380938461*N125</f>
        <v>0</v>
      </c>
      <c r="Y125" s="39">
        <f t="shared" si="20"/>
        <v>0</v>
      </c>
      <c r="Z125" s="39">
        <f t="shared" si="21"/>
        <v>457759.11558982963</v>
      </c>
      <c r="AA125" s="37">
        <f t="shared" si="22"/>
        <v>131.1875</v>
      </c>
      <c r="AB125" s="16">
        <v>11</v>
      </c>
      <c r="AC125" s="36">
        <f t="shared" si="23"/>
        <v>1154.45</v>
      </c>
      <c r="AD125" s="36">
        <f t="shared" si="24"/>
        <v>944.55000000000007</v>
      </c>
      <c r="AE125" s="16"/>
      <c r="AF125" s="16"/>
      <c r="AG125" s="16"/>
      <c r="AH125" s="16"/>
      <c r="AI125" s="46"/>
      <c r="AJ125" s="16">
        <v>0</v>
      </c>
      <c r="AK125" s="47">
        <v>5</v>
      </c>
    </row>
    <row r="126" spans="2:37" ht="25.5" x14ac:dyDescent="0.2">
      <c r="B126" s="17" t="s">
        <v>34</v>
      </c>
      <c r="C126" s="34" t="s">
        <v>134</v>
      </c>
      <c r="D126" s="34" t="s">
        <v>156</v>
      </c>
      <c r="E126" s="16"/>
      <c r="F126" s="18">
        <v>2321</v>
      </c>
      <c r="G126" s="16" t="s">
        <v>35</v>
      </c>
      <c r="H126">
        <v>400</v>
      </c>
      <c r="I126" s="35">
        <v>0</v>
      </c>
      <c r="J126" s="35">
        <v>338</v>
      </c>
      <c r="K126" s="35">
        <v>0</v>
      </c>
      <c r="L126" s="59">
        <v>62</v>
      </c>
      <c r="M126" s="59">
        <v>0</v>
      </c>
      <c r="N126" s="59">
        <v>0</v>
      </c>
      <c r="O126" s="59">
        <v>0</v>
      </c>
      <c r="P126" s="38">
        <f t="shared" si="14"/>
        <v>400</v>
      </c>
      <c r="Q126" s="37">
        <f t="shared" si="25"/>
        <v>100</v>
      </c>
      <c r="R126" s="39">
        <f t="shared" si="15"/>
        <v>87233.7523753844</v>
      </c>
      <c r="S126" s="39">
        <f t="shared" si="16"/>
        <v>0</v>
      </c>
      <c r="T126" s="39">
        <f t="shared" si="17"/>
        <v>73712.520757199818</v>
      </c>
      <c r="U126" s="39">
        <f t="shared" si="18"/>
        <v>0</v>
      </c>
      <c r="V126" s="39">
        <f t="shared" si="19"/>
        <v>13521.231618184582</v>
      </c>
      <c r="W126" s="39">
        <f>218.084380938461*M126</f>
        <v>0</v>
      </c>
      <c r="X126" s="39">
        <f>218.084380938461*N126</f>
        <v>0</v>
      </c>
      <c r="Y126" s="39">
        <f t="shared" si="20"/>
        <v>0</v>
      </c>
      <c r="Z126" s="39">
        <f t="shared" si="21"/>
        <v>87233.7523753844</v>
      </c>
      <c r="AA126" s="37">
        <f t="shared" si="22"/>
        <v>100</v>
      </c>
      <c r="AB126" s="16">
        <v>11</v>
      </c>
      <c r="AC126" s="36">
        <f t="shared" si="23"/>
        <v>220.00000000000003</v>
      </c>
      <c r="AD126" s="36">
        <f t="shared" si="24"/>
        <v>180</v>
      </c>
      <c r="AE126" s="16"/>
      <c r="AF126" s="16"/>
      <c r="AG126" s="16"/>
      <c r="AH126" s="16"/>
      <c r="AI126" s="46"/>
      <c r="AJ126" s="16">
        <v>19</v>
      </c>
      <c r="AK126" s="47">
        <v>43</v>
      </c>
    </row>
    <row r="127" spans="2:37" ht="25.5" x14ac:dyDescent="0.2">
      <c r="B127" s="17" t="s">
        <v>34</v>
      </c>
      <c r="C127" s="34" t="s">
        <v>157</v>
      </c>
      <c r="D127" s="34" t="s">
        <v>157</v>
      </c>
      <c r="E127" s="16"/>
      <c r="F127" s="18">
        <v>2321</v>
      </c>
      <c r="G127" s="16" t="s">
        <v>35</v>
      </c>
      <c r="H127">
        <v>11200</v>
      </c>
      <c r="I127" s="35">
        <v>0</v>
      </c>
      <c r="J127" s="35">
        <v>0</v>
      </c>
      <c r="K127" s="35">
        <v>12265</v>
      </c>
      <c r="L127" s="59">
        <v>458</v>
      </c>
      <c r="M127" s="59">
        <v>3189</v>
      </c>
      <c r="N127" s="59">
        <v>0</v>
      </c>
      <c r="O127" s="59">
        <v>0</v>
      </c>
      <c r="P127" s="38">
        <f t="shared" si="14"/>
        <v>15912</v>
      </c>
      <c r="Q127" s="37">
        <f t="shared" si="25"/>
        <v>142.07142857142858</v>
      </c>
      <c r="R127" s="39">
        <f t="shared" si="15"/>
        <v>2442545.0665107635</v>
      </c>
      <c r="S127" s="39">
        <f t="shared" si="16"/>
        <v>0</v>
      </c>
      <c r="T127" s="39">
        <f t="shared" si="17"/>
        <v>0</v>
      </c>
      <c r="U127" s="39">
        <f t="shared" si="18"/>
        <v>2674804.9322102242</v>
      </c>
      <c r="V127" s="39">
        <f t="shared" si="19"/>
        <v>99882.646469815139</v>
      </c>
      <c r="W127" s="39">
        <f>218.084380938461*M127</f>
        <v>695471.09081275214</v>
      </c>
      <c r="X127" s="39">
        <f>218.084380938461*N127</f>
        <v>0</v>
      </c>
      <c r="Y127" s="39">
        <f t="shared" si="20"/>
        <v>0</v>
      </c>
      <c r="Z127" s="39">
        <f t="shared" si="21"/>
        <v>3470158.6694927914</v>
      </c>
      <c r="AA127" s="37">
        <f t="shared" si="22"/>
        <v>142.07142857142856</v>
      </c>
      <c r="AB127" s="16">
        <v>11</v>
      </c>
      <c r="AC127" s="36">
        <f t="shared" si="23"/>
        <v>8751.6</v>
      </c>
      <c r="AD127" s="36">
        <f t="shared" si="24"/>
        <v>7160.4000000000005</v>
      </c>
      <c r="AE127" s="16"/>
      <c r="AF127" s="16"/>
      <c r="AG127" s="16"/>
      <c r="AH127" s="16"/>
      <c r="AI127" s="46"/>
      <c r="AJ127" s="16">
        <v>293</v>
      </c>
      <c r="AK127" s="47">
        <v>165</v>
      </c>
    </row>
    <row r="128" spans="2:37" ht="25.5" x14ac:dyDescent="0.2">
      <c r="B128" s="17" t="s">
        <v>34</v>
      </c>
      <c r="C128" s="34" t="s">
        <v>157</v>
      </c>
      <c r="D128" s="34" t="s">
        <v>158</v>
      </c>
      <c r="E128" s="16"/>
      <c r="F128" s="18">
        <v>2321</v>
      </c>
      <c r="G128" s="16" t="s">
        <v>35</v>
      </c>
      <c r="H128">
        <v>8496</v>
      </c>
      <c r="I128" s="35">
        <v>0</v>
      </c>
      <c r="J128" s="35">
        <v>0</v>
      </c>
      <c r="K128" s="35">
        <v>3044</v>
      </c>
      <c r="L128" s="59">
        <v>325</v>
      </c>
      <c r="M128" s="59">
        <v>496</v>
      </c>
      <c r="N128" s="59">
        <v>132</v>
      </c>
      <c r="O128" s="59">
        <v>0</v>
      </c>
      <c r="P128" s="38">
        <f t="shared" si="14"/>
        <v>3997</v>
      </c>
      <c r="Q128" s="37">
        <f t="shared" si="25"/>
        <v>47.045668549905841</v>
      </c>
      <c r="R128" s="39">
        <f t="shared" si="15"/>
        <v>1852844.9004531647</v>
      </c>
      <c r="S128" s="39">
        <f t="shared" si="16"/>
        <v>0</v>
      </c>
      <c r="T128" s="39">
        <f t="shared" si="17"/>
        <v>0</v>
      </c>
      <c r="U128" s="39">
        <f t="shared" si="18"/>
        <v>663848.85557667527</v>
      </c>
      <c r="V128" s="39">
        <f t="shared" si="19"/>
        <v>70877.423804999824</v>
      </c>
      <c r="W128" s="39">
        <f>218.084380938461*M128</f>
        <v>108169.85294547665</v>
      </c>
      <c r="X128" s="39">
        <f>218.084380938461*N128</f>
        <v>28787.138283876855</v>
      </c>
      <c r="Y128" s="39">
        <f t="shared" si="20"/>
        <v>0</v>
      </c>
      <c r="Z128" s="39">
        <f t="shared" si="21"/>
        <v>871683.27061102854</v>
      </c>
      <c r="AA128" s="37">
        <f t="shared" si="22"/>
        <v>47.045668549905834</v>
      </c>
      <c r="AB128" s="16">
        <v>11</v>
      </c>
      <c r="AC128" s="36">
        <f t="shared" si="23"/>
        <v>2198.3500000000004</v>
      </c>
      <c r="AD128" s="36">
        <f t="shared" si="24"/>
        <v>1798.65</v>
      </c>
      <c r="AE128" s="16"/>
      <c r="AF128" s="16"/>
      <c r="AG128" s="16"/>
      <c r="AH128" s="16"/>
      <c r="AI128" s="46"/>
      <c r="AJ128" s="16">
        <v>230</v>
      </c>
      <c r="AK128" s="47">
        <v>95</v>
      </c>
    </row>
    <row r="129" spans="2:37" ht="25.5" x14ac:dyDescent="0.2">
      <c r="B129" s="17" t="s">
        <v>34</v>
      </c>
      <c r="C129" s="34" t="s">
        <v>157</v>
      </c>
      <c r="D129" s="34" t="s">
        <v>159</v>
      </c>
      <c r="E129" s="16"/>
      <c r="F129" s="18">
        <v>2321</v>
      </c>
      <c r="G129" s="16" t="s">
        <v>35</v>
      </c>
      <c r="H129">
        <v>6400</v>
      </c>
      <c r="I129" s="35">
        <v>0</v>
      </c>
      <c r="J129" s="35">
        <v>0</v>
      </c>
      <c r="K129" s="35">
        <v>5400</v>
      </c>
      <c r="L129" s="59">
        <v>0</v>
      </c>
      <c r="M129" s="59">
        <v>132</v>
      </c>
      <c r="N129" s="59">
        <v>0</v>
      </c>
      <c r="O129" s="59">
        <v>0</v>
      </c>
      <c r="P129" s="38">
        <f t="shared" si="14"/>
        <v>5532</v>
      </c>
      <c r="Q129" s="37">
        <f t="shared" si="25"/>
        <v>86.4375</v>
      </c>
      <c r="R129" s="39">
        <f t="shared" si="15"/>
        <v>1395740.0380061504</v>
      </c>
      <c r="S129" s="39">
        <f t="shared" si="16"/>
        <v>0</v>
      </c>
      <c r="T129" s="39">
        <f t="shared" si="17"/>
        <v>0</v>
      </c>
      <c r="U129" s="39">
        <f t="shared" si="18"/>
        <v>1177655.6570676893</v>
      </c>
      <c r="V129" s="39">
        <f t="shared" si="19"/>
        <v>0</v>
      </c>
      <c r="W129" s="39">
        <f>218.084380938461*M129</f>
        <v>28787.138283876855</v>
      </c>
      <c r="X129" s="39">
        <f>218.084380938461*N129</f>
        <v>0</v>
      </c>
      <c r="Y129" s="39">
        <f t="shared" si="20"/>
        <v>0</v>
      </c>
      <c r="Z129" s="39">
        <f t="shared" si="21"/>
        <v>1206442.7953515663</v>
      </c>
      <c r="AA129" s="37">
        <f t="shared" si="22"/>
        <v>86.4375</v>
      </c>
      <c r="AB129" s="16">
        <v>11</v>
      </c>
      <c r="AC129" s="36">
        <f t="shared" si="23"/>
        <v>3042.6000000000004</v>
      </c>
      <c r="AD129" s="36">
        <f t="shared" si="24"/>
        <v>2489.4</v>
      </c>
      <c r="AE129" s="16"/>
      <c r="AF129" s="16"/>
      <c r="AG129" s="16"/>
      <c r="AH129" s="16"/>
      <c r="AI129" s="46"/>
      <c r="AJ129" s="16"/>
      <c r="AK129" s="16"/>
    </row>
    <row r="130" spans="2:37" ht="25.5" x14ac:dyDescent="0.2">
      <c r="B130" s="17" t="s">
        <v>34</v>
      </c>
      <c r="C130" s="34" t="s">
        <v>157</v>
      </c>
      <c r="D130" s="34" t="s">
        <v>160</v>
      </c>
      <c r="E130" s="16"/>
      <c r="F130" s="18">
        <v>2321</v>
      </c>
      <c r="G130" s="16" t="s">
        <v>35</v>
      </c>
      <c r="H130">
        <v>3200</v>
      </c>
      <c r="I130" s="35">
        <v>0</v>
      </c>
      <c r="J130" s="35">
        <v>3043</v>
      </c>
      <c r="K130" s="35">
        <v>0</v>
      </c>
      <c r="L130" s="59">
        <v>157</v>
      </c>
      <c r="M130" s="59">
        <v>0</v>
      </c>
      <c r="N130" s="59">
        <v>0</v>
      </c>
      <c r="O130" s="59">
        <v>0</v>
      </c>
      <c r="P130" s="38">
        <f t="shared" si="14"/>
        <v>3200</v>
      </c>
      <c r="Q130" s="37">
        <f t="shared" si="25"/>
        <v>100</v>
      </c>
      <c r="R130" s="39">
        <f t="shared" si="15"/>
        <v>697870.0190030752</v>
      </c>
      <c r="S130" s="39">
        <f t="shared" si="16"/>
        <v>0</v>
      </c>
      <c r="T130" s="39">
        <f t="shared" si="17"/>
        <v>663630.77119573683</v>
      </c>
      <c r="U130" s="39">
        <f t="shared" si="18"/>
        <v>0</v>
      </c>
      <c r="V130" s="39">
        <f t="shared" si="19"/>
        <v>34239.247807338375</v>
      </c>
      <c r="W130" s="39">
        <f>218.084380938461*M130</f>
        <v>0</v>
      </c>
      <c r="X130" s="39">
        <f>218.084380938461*N130</f>
        <v>0</v>
      </c>
      <c r="Y130" s="39">
        <f t="shared" si="20"/>
        <v>0</v>
      </c>
      <c r="Z130" s="39">
        <f t="shared" si="21"/>
        <v>697870.0190030752</v>
      </c>
      <c r="AA130" s="37">
        <f t="shared" si="22"/>
        <v>100</v>
      </c>
      <c r="AB130" s="16">
        <v>11</v>
      </c>
      <c r="AC130" s="36">
        <f t="shared" si="23"/>
        <v>1760.0000000000002</v>
      </c>
      <c r="AD130" s="36">
        <f t="shared" si="24"/>
        <v>1440</v>
      </c>
      <c r="AE130" s="16"/>
      <c r="AF130" s="16"/>
      <c r="AG130" s="16"/>
      <c r="AH130" s="16"/>
      <c r="AI130" s="46"/>
      <c r="AJ130" s="16">
        <v>101</v>
      </c>
      <c r="AK130" s="47">
        <v>54</v>
      </c>
    </row>
    <row r="131" spans="2:37" ht="25.5" x14ac:dyDescent="0.2">
      <c r="B131" s="17" t="s">
        <v>34</v>
      </c>
      <c r="C131" s="34" t="s">
        <v>157</v>
      </c>
      <c r="D131" s="34" t="s">
        <v>161</v>
      </c>
      <c r="E131" s="16"/>
      <c r="F131" s="18">
        <v>2321</v>
      </c>
      <c r="G131" s="16" t="s">
        <v>35</v>
      </c>
      <c r="H131">
        <v>9522</v>
      </c>
      <c r="I131" s="35">
        <v>0</v>
      </c>
      <c r="J131" s="35">
        <v>0</v>
      </c>
      <c r="K131" s="35">
        <v>8071</v>
      </c>
      <c r="L131" s="59">
        <v>918</v>
      </c>
      <c r="M131" s="59">
        <v>2631</v>
      </c>
      <c r="N131" s="59">
        <v>0</v>
      </c>
      <c r="O131" s="59">
        <v>0</v>
      </c>
      <c r="P131" s="38">
        <f t="shared" si="14"/>
        <v>11620</v>
      </c>
      <c r="Q131" s="37">
        <f t="shared" si="25"/>
        <v>122.03318630539802</v>
      </c>
      <c r="R131" s="39">
        <f t="shared" si="15"/>
        <v>2076599.4752960256</v>
      </c>
      <c r="S131" s="39">
        <f t="shared" si="16"/>
        <v>0</v>
      </c>
      <c r="T131" s="39">
        <f t="shared" si="17"/>
        <v>0</v>
      </c>
      <c r="U131" s="39">
        <f t="shared" si="18"/>
        <v>1760159.0385543187</v>
      </c>
      <c r="V131" s="39">
        <f t="shared" si="19"/>
        <v>200201.46170150721</v>
      </c>
      <c r="W131" s="39">
        <f>218.084380938461*M131</f>
        <v>573780.00624909089</v>
      </c>
      <c r="X131" s="39">
        <f>218.084380938461*N131</f>
        <v>0</v>
      </c>
      <c r="Y131" s="39">
        <f t="shared" si="20"/>
        <v>0</v>
      </c>
      <c r="Z131" s="39">
        <f t="shared" si="21"/>
        <v>2534140.5065049166</v>
      </c>
      <c r="AA131" s="37">
        <f t="shared" si="22"/>
        <v>122.03318630539802</v>
      </c>
      <c r="AB131" s="16">
        <v>11</v>
      </c>
      <c r="AC131" s="36">
        <f t="shared" si="23"/>
        <v>6391.0000000000009</v>
      </c>
      <c r="AD131" s="36">
        <f t="shared" si="24"/>
        <v>5229</v>
      </c>
      <c r="AE131" s="16"/>
      <c r="AF131" s="16"/>
      <c r="AG131" s="16"/>
      <c r="AH131" s="16"/>
      <c r="AI131" s="46"/>
      <c r="AJ131" s="16">
        <v>590</v>
      </c>
      <c r="AK131" s="47">
        <v>328</v>
      </c>
    </row>
    <row r="132" spans="2:37" ht="25.5" x14ac:dyDescent="0.2">
      <c r="B132" s="17" t="s">
        <v>34</v>
      </c>
      <c r="C132" s="34" t="s">
        <v>157</v>
      </c>
      <c r="D132" s="34" t="s">
        <v>162</v>
      </c>
      <c r="E132" s="16"/>
      <c r="F132" s="18">
        <v>2321</v>
      </c>
      <c r="G132" s="16" t="s">
        <v>35</v>
      </c>
      <c r="H132">
        <v>6400</v>
      </c>
      <c r="I132" s="35">
        <v>0</v>
      </c>
      <c r="J132" s="35">
        <v>0</v>
      </c>
      <c r="K132" s="35">
        <v>7320</v>
      </c>
      <c r="L132" s="59">
        <v>65</v>
      </c>
      <c r="M132" s="59">
        <v>1023</v>
      </c>
      <c r="N132" s="59">
        <v>0</v>
      </c>
      <c r="O132" s="59">
        <v>0</v>
      </c>
      <c r="P132" s="38">
        <f t="shared" si="14"/>
        <v>8408</v>
      </c>
      <c r="Q132" s="37">
        <f t="shared" si="25"/>
        <v>131.375</v>
      </c>
      <c r="R132" s="39">
        <f t="shared" si="15"/>
        <v>1395740.0380061504</v>
      </c>
      <c r="S132" s="39">
        <f t="shared" si="16"/>
        <v>0</v>
      </c>
      <c r="T132" s="39">
        <f t="shared" si="17"/>
        <v>0</v>
      </c>
      <c r="U132" s="39">
        <f t="shared" si="18"/>
        <v>1596377.6684695345</v>
      </c>
      <c r="V132" s="39">
        <f t="shared" si="19"/>
        <v>14175.484760999965</v>
      </c>
      <c r="W132" s="39">
        <f>218.084380938461*M132</f>
        <v>223100.32170004561</v>
      </c>
      <c r="X132" s="39">
        <f>218.084380938461*N132</f>
        <v>0</v>
      </c>
      <c r="Y132" s="39">
        <f t="shared" si="20"/>
        <v>0</v>
      </c>
      <c r="Z132" s="39">
        <f t="shared" si="21"/>
        <v>1833653.47493058</v>
      </c>
      <c r="AA132" s="37">
        <f t="shared" si="22"/>
        <v>131.375</v>
      </c>
      <c r="AB132" s="16">
        <v>11</v>
      </c>
      <c r="AC132" s="36">
        <f t="shared" si="23"/>
        <v>4624.4000000000005</v>
      </c>
      <c r="AD132" s="36">
        <f t="shared" si="24"/>
        <v>3783.6</v>
      </c>
      <c r="AE132" s="16"/>
      <c r="AF132" s="16"/>
      <c r="AG132" s="16"/>
      <c r="AH132" s="16"/>
      <c r="AI132" s="46"/>
      <c r="AJ132" s="16">
        <v>52</v>
      </c>
      <c r="AK132" s="47">
        <v>13</v>
      </c>
    </row>
    <row r="133" spans="2:37" ht="25.5" x14ac:dyDescent="0.2">
      <c r="B133" s="17" t="s">
        <v>34</v>
      </c>
      <c r="C133" s="34" t="s">
        <v>157</v>
      </c>
      <c r="D133" s="34" t="s">
        <v>163</v>
      </c>
      <c r="E133" s="16"/>
      <c r="F133" s="18">
        <v>2321</v>
      </c>
      <c r="G133" s="16" t="s">
        <v>35</v>
      </c>
      <c r="H133">
        <v>1200</v>
      </c>
      <c r="I133" s="35">
        <v>0</v>
      </c>
      <c r="J133" s="35">
        <v>0</v>
      </c>
      <c r="K133" s="35">
        <v>2510</v>
      </c>
      <c r="L133" s="59">
        <v>90</v>
      </c>
      <c r="M133" s="59">
        <v>838</v>
      </c>
      <c r="N133" s="59">
        <v>0</v>
      </c>
      <c r="O133" s="59">
        <v>0</v>
      </c>
      <c r="P133" s="38">
        <f t="shared" si="14"/>
        <v>3438</v>
      </c>
      <c r="Q133" s="37">
        <f t="shared" si="25"/>
        <v>286.5</v>
      </c>
      <c r="R133" s="39">
        <f t="shared" si="15"/>
        <v>261701.25712615321</v>
      </c>
      <c r="S133" s="39">
        <f t="shared" si="16"/>
        <v>0</v>
      </c>
      <c r="T133" s="39">
        <f t="shared" si="17"/>
        <v>0</v>
      </c>
      <c r="U133" s="39">
        <f t="shared" si="18"/>
        <v>547391.79615553713</v>
      </c>
      <c r="V133" s="39">
        <f t="shared" si="19"/>
        <v>19627.594284461491</v>
      </c>
      <c r="W133" s="39">
        <f>218.084380938461*M133</f>
        <v>182754.71122643031</v>
      </c>
      <c r="X133" s="39">
        <f>218.084380938461*N133</f>
        <v>0</v>
      </c>
      <c r="Y133" s="39">
        <f t="shared" si="20"/>
        <v>0</v>
      </c>
      <c r="Z133" s="39">
        <f t="shared" si="21"/>
        <v>749774.10166642885</v>
      </c>
      <c r="AA133" s="37">
        <f t="shared" si="22"/>
        <v>286.5</v>
      </c>
      <c r="AB133" s="16">
        <v>11</v>
      </c>
      <c r="AC133" s="36">
        <f t="shared" si="23"/>
        <v>1890.9</v>
      </c>
      <c r="AD133" s="36">
        <f t="shared" si="24"/>
        <v>1547.1000000000001</v>
      </c>
      <c r="AE133" s="16"/>
      <c r="AF133" s="16"/>
      <c r="AG133" s="16"/>
      <c r="AH133" s="16"/>
      <c r="AI133" s="46"/>
      <c r="AJ133" s="16"/>
      <c r="AK133" s="16"/>
    </row>
    <row r="134" spans="2:37" ht="25.5" x14ac:dyDescent="0.2">
      <c r="B134" s="17" t="s">
        <v>34</v>
      </c>
      <c r="C134" s="34" t="s">
        <v>157</v>
      </c>
      <c r="D134" s="34" t="s">
        <v>164</v>
      </c>
      <c r="E134" s="16"/>
      <c r="F134" s="18">
        <v>2321</v>
      </c>
      <c r="G134" s="16" t="s">
        <v>35</v>
      </c>
      <c r="H134">
        <v>1400</v>
      </c>
      <c r="I134" s="35">
        <v>0</v>
      </c>
      <c r="J134" s="35">
        <v>1285</v>
      </c>
      <c r="K134" s="35">
        <v>0</v>
      </c>
      <c r="L134" s="59">
        <v>115</v>
      </c>
      <c r="M134" s="59">
        <v>0</v>
      </c>
      <c r="N134" s="59">
        <v>0</v>
      </c>
      <c r="O134" s="59">
        <v>0</v>
      </c>
      <c r="P134" s="38">
        <f t="shared" si="14"/>
        <v>1400</v>
      </c>
      <c r="Q134" s="37">
        <f t="shared" si="25"/>
        <v>100</v>
      </c>
      <c r="R134" s="39">
        <f t="shared" si="15"/>
        <v>305318.13331384544</v>
      </c>
      <c r="S134" s="39">
        <f t="shared" si="16"/>
        <v>0</v>
      </c>
      <c r="T134" s="39">
        <f t="shared" si="17"/>
        <v>280238.42950592242</v>
      </c>
      <c r="U134" s="39">
        <f t="shared" si="18"/>
        <v>0</v>
      </c>
      <c r="V134" s="39">
        <f t="shared" si="19"/>
        <v>25079.703807923015</v>
      </c>
      <c r="W134" s="39">
        <f>218.084380938461*M134</f>
        <v>0</v>
      </c>
      <c r="X134" s="39">
        <f>218.084380938461*N134</f>
        <v>0</v>
      </c>
      <c r="Y134" s="39">
        <f t="shared" si="20"/>
        <v>0</v>
      </c>
      <c r="Z134" s="39">
        <f t="shared" si="21"/>
        <v>305318.13331384544</v>
      </c>
      <c r="AA134" s="37">
        <f t="shared" si="22"/>
        <v>100</v>
      </c>
      <c r="AB134" s="16">
        <v>11</v>
      </c>
      <c r="AC134" s="36">
        <f t="shared" si="23"/>
        <v>770.00000000000011</v>
      </c>
      <c r="AD134" s="36">
        <f t="shared" si="24"/>
        <v>630</v>
      </c>
      <c r="AE134" s="16"/>
      <c r="AF134" s="16"/>
      <c r="AG134" s="16"/>
      <c r="AH134" s="16"/>
      <c r="AI134" s="46"/>
      <c r="AJ134" s="16">
        <v>63</v>
      </c>
      <c r="AK134" s="47">
        <v>52</v>
      </c>
    </row>
    <row r="135" spans="2:37" ht="25.5" x14ac:dyDescent="0.2">
      <c r="B135" s="17" t="s">
        <v>34</v>
      </c>
      <c r="C135" s="34" t="s">
        <v>165</v>
      </c>
      <c r="D135" s="34" t="s">
        <v>165</v>
      </c>
      <c r="E135" s="16"/>
      <c r="F135" s="18">
        <v>2321</v>
      </c>
      <c r="G135" s="16" t="s">
        <v>35</v>
      </c>
      <c r="H135">
        <v>7992</v>
      </c>
      <c r="I135" s="35">
        <v>0</v>
      </c>
      <c r="J135" s="35">
        <v>0</v>
      </c>
      <c r="K135" s="35">
        <v>2727</v>
      </c>
      <c r="L135" s="59">
        <v>0</v>
      </c>
      <c r="M135" s="59">
        <v>681</v>
      </c>
      <c r="N135" s="59">
        <v>577</v>
      </c>
      <c r="O135" s="59">
        <v>0</v>
      </c>
      <c r="P135" s="38">
        <f t="shared" si="14"/>
        <v>3985</v>
      </c>
      <c r="Q135" s="37">
        <f t="shared" si="25"/>
        <v>49.862362362362362</v>
      </c>
      <c r="R135" s="39">
        <f t="shared" si="15"/>
        <v>1742930.3724601804</v>
      </c>
      <c r="S135" s="39">
        <f t="shared" si="16"/>
        <v>0</v>
      </c>
      <c r="T135" s="39">
        <f t="shared" si="17"/>
        <v>0</v>
      </c>
      <c r="U135" s="39">
        <f t="shared" si="18"/>
        <v>594716.10681918322</v>
      </c>
      <c r="V135" s="39">
        <f t="shared" si="19"/>
        <v>0</v>
      </c>
      <c r="W135" s="39">
        <f>218.084380938461*M135</f>
        <v>148515.46341909195</v>
      </c>
      <c r="X135" s="39">
        <f>218.084380938461*N135</f>
        <v>125834.68780149201</v>
      </c>
      <c r="Y135" s="39">
        <f t="shared" si="20"/>
        <v>0</v>
      </c>
      <c r="Z135" s="39">
        <f t="shared" si="21"/>
        <v>869066.25803976727</v>
      </c>
      <c r="AA135" s="37">
        <f t="shared" si="22"/>
        <v>49.862362362362369</v>
      </c>
      <c r="AB135" s="16">
        <v>11</v>
      </c>
      <c r="AC135" s="36">
        <f t="shared" si="23"/>
        <v>2191.75</v>
      </c>
      <c r="AD135" s="36">
        <f t="shared" si="24"/>
        <v>1793.25</v>
      </c>
      <c r="AE135" s="16"/>
      <c r="AF135" s="16"/>
      <c r="AG135" s="16"/>
      <c r="AH135" s="16"/>
      <c r="AI135" s="46"/>
      <c r="AJ135" s="16"/>
      <c r="AK135" s="16"/>
    </row>
    <row r="136" spans="2:37" ht="25.5" x14ac:dyDescent="0.2">
      <c r="B136" s="17" t="s">
        <v>34</v>
      </c>
      <c r="C136" s="34" t="s">
        <v>165</v>
      </c>
      <c r="D136" s="34" t="s">
        <v>166</v>
      </c>
      <c r="E136" s="16"/>
      <c r="F136" s="18">
        <v>2321</v>
      </c>
      <c r="G136" s="16" t="s">
        <v>35</v>
      </c>
      <c r="H136">
        <v>2000</v>
      </c>
      <c r="I136" s="35">
        <v>0</v>
      </c>
      <c r="J136" s="35">
        <v>1716</v>
      </c>
      <c r="K136" s="35">
        <v>0</v>
      </c>
      <c r="L136" s="59">
        <v>9</v>
      </c>
      <c r="M136" s="59">
        <v>0</v>
      </c>
      <c r="N136" s="59">
        <v>0</v>
      </c>
      <c r="O136" s="59">
        <v>0</v>
      </c>
      <c r="P136" s="38">
        <f t="shared" si="14"/>
        <v>1725</v>
      </c>
      <c r="Q136" s="37">
        <f t="shared" si="25"/>
        <v>86.25</v>
      </c>
      <c r="R136" s="39">
        <f t="shared" si="15"/>
        <v>436168.76187692204</v>
      </c>
      <c r="S136" s="39">
        <f t="shared" si="16"/>
        <v>0</v>
      </c>
      <c r="T136" s="39">
        <f t="shared" si="17"/>
        <v>374232.79769039911</v>
      </c>
      <c r="U136" s="39">
        <f t="shared" si="18"/>
        <v>0</v>
      </c>
      <c r="V136" s="39">
        <f t="shared" si="19"/>
        <v>1962.7594284461491</v>
      </c>
      <c r="W136" s="39">
        <f>218.084380938461*M136</f>
        <v>0</v>
      </c>
      <c r="X136" s="39">
        <f>218.084380938461*N136</f>
        <v>0</v>
      </c>
      <c r="Y136" s="39">
        <f t="shared" si="20"/>
        <v>0</v>
      </c>
      <c r="Z136" s="39">
        <f t="shared" si="21"/>
        <v>376195.55711884523</v>
      </c>
      <c r="AA136" s="37">
        <f t="shared" si="22"/>
        <v>86.249999999999986</v>
      </c>
      <c r="AB136" s="16">
        <v>11</v>
      </c>
      <c r="AC136" s="36">
        <f t="shared" si="23"/>
        <v>948.75000000000011</v>
      </c>
      <c r="AD136" s="36">
        <f t="shared" si="24"/>
        <v>776.25</v>
      </c>
      <c r="AE136" s="16"/>
      <c r="AF136" s="16"/>
      <c r="AG136" s="16"/>
      <c r="AH136" s="16"/>
      <c r="AI136" s="46"/>
      <c r="AJ136" s="16">
        <v>7</v>
      </c>
      <c r="AK136" s="47">
        <v>2</v>
      </c>
    </row>
    <row r="137" spans="2:37" ht="25.5" x14ac:dyDescent="0.2">
      <c r="B137" s="17" t="s">
        <v>34</v>
      </c>
      <c r="C137" s="34" t="s">
        <v>165</v>
      </c>
      <c r="D137" s="34" t="s">
        <v>167</v>
      </c>
      <c r="E137" s="16"/>
      <c r="F137" s="18">
        <v>2321</v>
      </c>
      <c r="G137" s="16" t="s">
        <v>35</v>
      </c>
      <c r="H137">
        <v>3300</v>
      </c>
      <c r="I137" s="35">
        <v>0</v>
      </c>
      <c r="J137" s="35">
        <v>2974</v>
      </c>
      <c r="K137" s="35">
        <v>0</v>
      </c>
      <c r="L137" s="59">
        <v>77</v>
      </c>
      <c r="M137" s="59">
        <v>0</v>
      </c>
      <c r="N137" s="59">
        <v>100</v>
      </c>
      <c r="O137" s="59">
        <v>0</v>
      </c>
      <c r="P137" s="38">
        <f t="shared" si="14"/>
        <v>3151</v>
      </c>
      <c r="Q137" s="37">
        <f t="shared" si="25"/>
        <v>95.484848484848484</v>
      </c>
      <c r="R137" s="39">
        <f t="shared" si="15"/>
        <v>719678.45709692128</v>
      </c>
      <c r="S137" s="39">
        <f t="shared" si="16"/>
        <v>0</v>
      </c>
      <c r="T137" s="39">
        <f t="shared" si="17"/>
        <v>648582.94891098305</v>
      </c>
      <c r="U137" s="39">
        <f t="shared" si="18"/>
        <v>0</v>
      </c>
      <c r="V137" s="39">
        <f t="shared" si="19"/>
        <v>16792.497332261497</v>
      </c>
      <c r="W137" s="39">
        <f>218.084380938461*M137</f>
        <v>0</v>
      </c>
      <c r="X137" s="39">
        <f>218.084380938461*N137</f>
        <v>21808.4380938461</v>
      </c>
      <c r="Y137" s="39">
        <f t="shared" si="20"/>
        <v>0</v>
      </c>
      <c r="Z137" s="39">
        <f t="shared" si="21"/>
        <v>687183.88433709065</v>
      </c>
      <c r="AA137" s="37">
        <f t="shared" si="22"/>
        <v>95.484848484848499</v>
      </c>
      <c r="AB137" s="16">
        <v>11</v>
      </c>
      <c r="AC137" s="36">
        <f t="shared" si="23"/>
        <v>1733.0500000000002</v>
      </c>
      <c r="AD137" s="36">
        <f t="shared" si="24"/>
        <v>1417.95</v>
      </c>
      <c r="AE137" s="16"/>
      <c r="AF137" s="16"/>
      <c r="AG137" s="16"/>
      <c r="AH137" s="16"/>
      <c r="AI137" s="46"/>
      <c r="AJ137" s="16">
        <v>48</v>
      </c>
      <c r="AK137" s="47">
        <v>29</v>
      </c>
    </row>
    <row r="138" spans="2:37" ht="25.5" x14ac:dyDescent="0.2">
      <c r="B138" s="17" t="s">
        <v>34</v>
      </c>
      <c r="C138" s="34" t="s">
        <v>165</v>
      </c>
      <c r="D138" s="34" t="s">
        <v>168</v>
      </c>
      <c r="E138" s="16"/>
      <c r="F138" s="18">
        <v>2321</v>
      </c>
      <c r="G138" s="16" t="s">
        <v>35</v>
      </c>
      <c r="H138">
        <v>2600</v>
      </c>
      <c r="I138" s="35">
        <v>0</v>
      </c>
      <c r="J138" s="35">
        <v>0</v>
      </c>
      <c r="K138" s="35">
        <v>3184</v>
      </c>
      <c r="L138" s="59">
        <v>12</v>
      </c>
      <c r="M138" s="59">
        <v>0</v>
      </c>
      <c r="N138" s="59">
        <v>0</v>
      </c>
      <c r="O138" s="59">
        <v>0</v>
      </c>
      <c r="P138" s="38">
        <f t="shared" si="14"/>
        <v>3196</v>
      </c>
      <c r="Q138" s="37">
        <f t="shared" si="25"/>
        <v>122.92307692307692</v>
      </c>
      <c r="R138" s="39">
        <f t="shared" si="15"/>
        <v>567019.39043999859</v>
      </c>
      <c r="S138" s="39">
        <f t="shared" si="16"/>
        <v>0</v>
      </c>
      <c r="T138" s="39">
        <f t="shared" si="17"/>
        <v>0</v>
      </c>
      <c r="U138" s="39">
        <f t="shared" si="18"/>
        <v>694380.66890805983</v>
      </c>
      <c r="V138" s="39">
        <f t="shared" si="19"/>
        <v>2617.0125712615322</v>
      </c>
      <c r="W138" s="39">
        <f>218.084380938461*M138</f>
        <v>0</v>
      </c>
      <c r="X138" s="39">
        <f>218.084380938461*N138</f>
        <v>0</v>
      </c>
      <c r="Y138" s="39">
        <f t="shared" si="20"/>
        <v>0</v>
      </c>
      <c r="Z138" s="39">
        <f t="shared" si="21"/>
        <v>696997.68147932133</v>
      </c>
      <c r="AA138" s="37">
        <f t="shared" si="22"/>
        <v>122.92307692307691</v>
      </c>
      <c r="AB138" s="16">
        <v>11</v>
      </c>
      <c r="AC138" s="36">
        <f t="shared" si="23"/>
        <v>1757.8000000000002</v>
      </c>
      <c r="AD138" s="36">
        <f t="shared" si="24"/>
        <v>1438.2</v>
      </c>
      <c r="AE138" s="16"/>
      <c r="AF138" s="16"/>
      <c r="AG138" s="16"/>
      <c r="AH138" s="16"/>
      <c r="AI138" s="46"/>
      <c r="AJ138" s="16">
        <v>4</v>
      </c>
      <c r="AK138" s="47">
        <v>8</v>
      </c>
    </row>
    <row r="139" spans="2:37" ht="25.5" x14ac:dyDescent="0.2">
      <c r="B139" s="17" t="s">
        <v>34</v>
      </c>
      <c r="C139" s="34" t="s">
        <v>165</v>
      </c>
      <c r="D139" s="34" t="s">
        <v>169</v>
      </c>
      <c r="E139" s="16"/>
      <c r="F139" s="18">
        <v>2321</v>
      </c>
      <c r="G139" s="16" t="s">
        <v>35</v>
      </c>
      <c r="H139">
        <v>2200</v>
      </c>
      <c r="I139" s="35">
        <v>0</v>
      </c>
      <c r="J139" s="35">
        <v>2174</v>
      </c>
      <c r="K139" s="35">
        <v>0</v>
      </c>
      <c r="L139" s="59">
        <v>5</v>
      </c>
      <c r="M139" s="59">
        <v>401</v>
      </c>
      <c r="N139" s="59">
        <v>0</v>
      </c>
      <c r="O139" s="59">
        <v>0</v>
      </c>
      <c r="P139" s="38">
        <f t="shared" si="14"/>
        <v>2580</v>
      </c>
      <c r="Q139" s="37">
        <f t="shared" si="25"/>
        <v>117.27272727272727</v>
      </c>
      <c r="R139" s="39">
        <f t="shared" si="15"/>
        <v>479785.63806461421</v>
      </c>
      <c r="S139" s="39">
        <f t="shared" si="16"/>
        <v>0</v>
      </c>
      <c r="T139" s="39">
        <f t="shared" si="17"/>
        <v>474115.44416021422</v>
      </c>
      <c r="U139" s="39">
        <f t="shared" si="18"/>
        <v>0</v>
      </c>
      <c r="V139" s="39">
        <f t="shared" si="19"/>
        <v>1090.4219046923051</v>
      </c>
      <c r="W139" s="39">
        <f>218.084380938461*M139</f>
        <v>87451.836756322868</v>
      </c>
      <c r="X139" s="39">
        <f>218.084380938461*N139</f>
        <v>0</v>
      </c>
      <c r="Y139" s="39">
        <f t="shared" si="20"/>
        <v>0</v>
      </c>
      <c r="Z139" s="39">
        <f t="shared" si="21"/>
        <v>562657.70282122935</v>
      </c>
      <c r="AA139" s="37">
        <f t="shared" si="22"/>
        <v>117.27272727272727</v>
      </c>
      <c r="AB139" s="16">
        <v>11</v>
      </c>
      <c r="AC139" s="36">
        <f t="shared" si="23"/>
        <v>1419.0000000000002</v>
      </c>
      <c r="AD139" s="36">
        <f t="shared" si="24"/>
        <v>1161</v>
      </c>
      <c r="AE139" s="16"/>
      <c r="AF139" s="16"/>
      <c r="AG139" s="16"/>
      <c r="AH139" s="16"/>
      <c r="AI139" s="46"/>
      <c r="AJ139" s="16">
        <v>3</v>
      </c>
      <c r="AK139" s="47">
        <v>2</v>
      </c>
    </row>
    <row r="140" spans="2:37" ht="25.5" x14ac:dyDescent="0.2">
      <c r="B140" s="17" t="s">
        <v>34</v>
      </c>
      <c r="C140" s="34" t="s">
        <v>165</v>
      </c>
      <c r="D140" s="34" t="s">
        <v>170</v>
      </c>
      <c r="E140" s="16"/>
      <c r="F140" s="18">
        <v>2321</v>
      </c>
      <c r="G140" s="16" t="s">
        <v>35</v>
      </c>
      <c r="H140">
        <v>2400</v>
      </c>
      <c r="I140" s="35">
        <v>0</v>
      </c>
      <c r="J140" s="35">
        <v>0</v>
      </c>
      <c r="K140" s="35">
        <v>2561</v>
      </c>
      <c r="L140" s="59">
        <v>246</v>
      </c>
      <c r="M140" s="59">
        <v>0</v>
      </c>
      <c r="N140" s="59">
        <v>176</v>
      </c>
      <c r="O140" s="59">
        <v>0</v>
      </c>
      <c r="P140" s="38">
        <f t="shared" si="14"/>
        <v>2983</v>
      </c>
      <c r="Q140" s="37">
        <f t="shared" si="25"/>
        <v>124.29166666666667</v>
      </c>
      <c r="R140" s="39">
        <f t="shared" si="15"/>
        <v>523402.51425230643</v>
      </c>
      <c r="S140" s="39">
        <f t="shared" si="16"/>
        <v>0</v>
      </c>
      <c r="T140" s="39">
        <f t="shared" si="17"/>
        <v>0</v>
      </c>
      <c r="U140" s="39">
        <f t="shared" si="18"/>
        <v>558514.09958339867</v>
      </c>
      <c r="V140" s="39">
        <f t="shared" si="19"/>
        <v>53648.757710861406</v>
      </c>
      <c r="W140" s="39">
        <f>218.084380938461*M140</f>
        <v>0</v>
      </c>
      <c r="X140" s="39">
        <f>218.084380938461*N140</f>
        <v>38382.85104516914</v>
      </c>
      <c r="Y140" s="39">
        <f t="shared" si="20"/>
        <v>0</v>
      </c>
      <c r="Z140" s="39">
        <f t="shared" si="21"/>
        <v>650545.70833942923</v>
      </c>
      <c r="AA140" s="37">
        <f t="shared" si="22"/>
        <v>124.29166666666667</v>
      </c>
      <c r="AB140" s="16">
        <v>11</v>
      </c>
      <c r="AC140" s="36">
        <f t="shared" si="23"/>
        <v>1640.65</v>
      </c>
      <c r="AD140" s="36">
        <f t="shared" si="24"/>
        <v>1342.3500000000001</v>
      </c>
      <c r="AE140" s="16"/>
      <c r="AF140" s="16"/>
      <c r="AG140" s="16"/>
      <c r="AH140" s="16"/>
      <c r="AI140" s="46"/>
      <c r="AJ140" s="16">
        <v>83</v>
      </c>
      <c r="AK140" s="47">
        <v>163</v>
      </c>
    </row>
    <row r="141" spans="2:37" ht="25.5" x14ac:dyDescent="0.2">
      <c r="B141" s="17" t="s">
        <v>34</v>
      </c>
      <c r="C141" s="34" t="s">
        <v>165</v>
      </c>
      <c r="D141" s="34" t="s">
        <v>171</v>
      </c>
      <c r="E141" s="16"/>
      <c r="F141" s="18">
        <v>2321</v>
      </c>
      <c r="G141" s="16" t="s">
        <v>35</v>
      </c>
      <c r="H141">
        <v>2438</v>
      </c>
      <c r="I141" s="35">
        <v>0</v>
      </c>
      <c r="J141" s="35">
        <v>2217</v>
      </c>
      <c r="K141" s="35">
        <v>0</v>
      </c>
      <c r="L141" s="59">
        <v>7</v>
      </c>
      <c r="M141" s="59">
        <v>375</v>
      </c>
      <c r="N141" s="59">
        <v>181</v>
      </c>
      <c r="O141" s="59">
        <v>14</v>
      </c>
      <c r="P141" s="38">
        <f t="shared" si="14"/>
        <v>2794</v>
      </c>
      <c r="Q141" s="37">
        <f t="shared" si="25"/>
        <v>114.60213289581624</v>
      </c>
      <c r="R141" s="39">
        <f t="shared" si="15"/>
        <v>531689.72072796791</v>
      </c>
      <c r="S141" s="39">
        <f t="shared" si="16"/>
        <v>0</v>
      </c>
      <c r="T141" s="39">
        <f t="shared" si="17"/>
        <v>483493.07254056807</v>
      </c>
      <c r="U141" s="39">
        <f t="shared" si="18"/>
        <v>0</v>
      </c>
      <c r="V141" s="39">
        <f t="shared" si="19"/>
        <v>1526.5906665692271</v>
      </c>
      <c r="W141" s="39">
        <f>218.084380938461*M141</f>
        <v>81781.642851922879</v>
      </c>
      <c r="X141" s="39">
        <f>218.084380938461*N141</f>
        <v>39473.272949861443</v>
      </c>
      <c r="Y141" s="39">
        <f t="shared" si="20"/>
        <v>3053.1813331384542</v>
      </c>
      <c r="Z141" s="39">
        <f t="shared" si="21"/>
        <v>609327.76034206012</v>
      </c>
      <c r="AA141" s="37">
        <f t="shared" si="22"/>
        <v>114.60213289581625</v>
      </c>
      <c r="AB141" s="16">
        <v>11</v>
      </c>
      <c r="AC141" s="36">
        <f t="shared" si="23"/>
        <v>1536.7</v>
      </c>
      <c r="AD141" s="36">
        <f t="shared" si="24"/>
        <v>1257.3</v>
      </c>
      <c r="AE141" s="16"/>
      <c r="AF141" s="16"/>
      <c r="AG141" s="16"/>
      <c r="AH141" s="16"/>
      <c r="AI141" s="46"/>
      <c r="AJ141" s="16">
        <v>6</v>
      </c>
      <c r="AK141" s="47">
        <v>1</v>
      </c>
    </row>
    <row r="142" spans="2:37" ht="25.5" x14ac:dyDescent="0.2">
      <c r="B142" s="17" t="s">
        <v>34</v>
      </c>
      <c r="C142" s="34" t="s">
        <v>165</v>
      </c>
      <c r="D142" s="34" t="s">
        <v>172</v>
      </c>
      <c r="E142" s="16"/>
      <c r="F142" s="18">
        <v>2321</v>
      </c>
      <c r="G142" s="16" t="s">
        <v>35</v>
      </c>
      <c r="H142">
        <v>2874</v>
      </c>
      <c r="I142" s="35">
        <v>0</v>
      </c>
      <c r="J142" s="35">
        <v>2151</v>
      </c>
      <c r="K142" s="35">
        <v>3</v>
      </c>
      <c r="L142" s="59">
        <v>1</v>
      </c>
      <c r="M142" s="59">
        <v>0</v>
      </c>
      <c r="N142" s="59">
        <v>0</v>
      </c>
      <c r="O142" s="59">
        <v>0</v>
      </c>
      <c r="P142" s="38">
        <f t="shared" si="14"/>
        <v>2155</v>
      </c>
      <c r="Q142" s="37">
        <f t="shared" si="25"/>
        <v>74.982602644398057</v>
      </c>
      <c r="R142" s="39">
        <f t="shared" si="15"/>
        <v>626774.51081713696</v>
      </c>
      <c r="S142" s="39">
        <f t="shared" si="16"/>
        <v>0</v>
      </c>
      <c r="T142" s="39">
        <f t="shared" si="17"/>
        <v>469099.5033986296</v>
      </c>
      <c r="U142" s="39">
        <f t="shared" si="18"/>
        <v>654.25314281538306</v>
      </c>
      <c r="V142" s="39">
        <f t="shared" si="19"/>
        <v>218.08438093846101</v>
      </c>
      <c r="W142" s="39">
        <f>218.084380938461*M142</f>
        <v>0</v>
      </c>
      <c r="X142" s="39">
        <f>218.084380938461*N142</f>
        <v>0</v>
      </c>
      <c r="Y142" s="39">
        <f t="shared" si="20"/>
        <v>0</v>
      </c>
      <c r="Z142" s="39">
        <f t="shared" si="21"/>
        <v>469971.84092238342</v>
      </c>
      <c r="AA142" s="37">
        <f t="shared" si="22"/>
        <v>74.982602644398042</v>
      </c>
      <c r="AB142" s="16">
        <v>11</v>
      </c>
      <c r="AC142" s="36">
        <f t="shared" si="23"/>
        <v>1185.25</v>
      </c>
      <c r="AD142" s="36">
        <f t="shared" si="24"/>
        <v>969.75</v>
      </c>
      <c r="AE142" s="16"/>
      <c r="AF142" s="16"/>
      <c r="AG142" s="16"/>
      <c r="AH142" s="16"/>
      <c r="AI142" s="46"/>
      <c r="AJ142" s="16">
        <v>1</v>
      </c>
      <c r="AK142" s="47">
        <v>0</v>
      </c>
    </row>
    <row r="143" spans="2:37" ht="25.5" x14ac:dyDescent="0.2">
      <c r="B143" s="17" t="s">
        <v>34</v>
      </c>
      <c r="C143" s="34" t="s">
        <v>165</v>
      </c>
      <c r="D143" s="34" t="s">
        <v>173</v>
      </c>
      <c r="E143" s="16"/>
      <c r="F143" s="18">
        <v>2321</v>
      </c>
      <c r="G143" s="16" t="s">
        <v>35</v>
      </c>
      <c r="H143">
        <v>3200</v>
      </c>
      <c r="I143" s="35">
        <v>0</v>
      </c>
      <c r="J143" s="35">
        <v>2473</v>
      </c>
      <c r="K143" s="35">
        <v>0</v>
      </c>
      <c r="L143" s="59">
        <v>5</v>
      </c>
      <c r="M143" s="59">
        <v>0</v>
      </c>
      <c r="N143" s="59">
        <v>150</v>
      </c>
      <c r="O143" s="59">
        <v>0</v>
      </c>
      <c r="P143" s="38">
        <f t="shared" si="14"/>
        <v>2628</v>
      </c>
      <c r="Q143" s="37">
        <f t="shared" si="25"/>
        <v>82.125</v>
      </c>
      <c r="R143" s="39">
        <f t="shared" si="15"/>
        <v>697870.0190030752</v>
      </c>
      <c r="S143" s="39">
        <f t="shared" si="16"/>
        <v>0</v>
      </c>
      <c r="T143" s="39">
        <f t="shared" si="17"/>
        <v>539322.67406081408</v>
      </c>
      <c r="U143" s="39">
        <f t="shared" si="18"/>
        <v>0</v>
      </c>
      <c r="V143" s="39">
        <f t="shared" si="19"/>
        <v>1090.4219046923051</v>
      </c>
      <c r="W143" s="39">
        <f>218.084380938461*M143</f>
        <v>0</v>
      </c>
      <c r="X143" s="39">
        <f>218.084380938461*N143</f>
        <v>32712.657140769152</v>
      </c>
      <c r="Y143" s="39">
        <f t="shared" si="20"/>
        <v>0</v>
      </c>
      <c r="Z143" s="39">
        <f t="shared" si="21"/>
        <v>573125.75310627557</v>
      </c>
      <c r="AA143" s="37">
        <f t="shared" si="22"/>
        <v>82.125000000000014</v>
      </c>
      <c r="AB143" s="16">
        <v>11</v>
      </c>
      <c r="AC143" s="36">
        <f t="shared" si="23"/>
        <v>1445.4</v>
      </c>
      <c r="AD143" s="36">
        <f t="shared" si="24"/>
        <v>1182.6000000000001</v>
      </c>
      <c r="AE143" s="16"/>
      <c r="AF143" s="16"/>
      <c r="AG143" s="16"/>
      <c r="AH143" s="16"/>
      <c r="AI143" s="46"/>
      <c r="AJ143" s="16">
        <v>4</v>
      </c>
      <c r="AK143" s="47">
        <v>1</v>
      </c>
    </row>
    <row r="144" spans="2:37" ht="25.5" x14ac:dyDescent="0.2">
      <c r="B144" s="17" t="s">
        <v>34</v>
      </c>
      <c r="C144" s="34" t="s">
        <v>165</v>
      </c>
      <c r="D144" s="34" t="s">
        <v>174</v>
      </c>
      <c r="E144" s="16"/>
      <c r="F144" s="18">
        <v>2321</v>
      </c>
      <c r="G144" s="16" t="s">
        <v>35</v>
      </c>
      <c r="H144">
        <v>1600</v>
      </c>
      <c r="I144" s="35">
        <v>0</v>
      </c>
      <c r="J144" s="35">
        <v>1241</v>
      </c>
      <c r="K144" s="35">
        <v>0</v>
      </c>
      <c r="L144" s="59">
        <v>2</v>
      </c>
      <c r="M144" s="59">
        <v>0</v>
      </c>
      <c r="N144" s="59">
        <v>0</v>
      </c>
      <c r="O144" s="59">
        <v>0</v>
      </c>
      <c r="P144" s="38">
        <f t="shared" si="14"/>
        <v>1243</v>
      </c>
      <c r="Q144" s="37">
        <f t="shared" si="25"/>
        <v>77.6875</v>
      </c>
      <c r="R144" s="39">
        <f t="shared" si="15"/>
        <v>348935.0095015376</v>
      </c>
      <c r="S144" s="39">
        <f t="shared" si="16"/>
        <v>0</v>
      </c>
      <c r="T144" s="39">
        <f t="shared" si="17"/>
        <v>270642.71674463013</v>
      </c>
      <c r="U144" s="39">
        <f t="shared" si="18"/>
        <v>0</v>
      </c>
      <c r="V144" s="39">
        <f t="shared" si="19"/>
        <v>436.16876187692202</v>
      </c>
      <c r="W144" s="39">
        <f>218.084380938461*M144</f>
        <v>0</v>
      </c>
      <c r="X144" s="39">
        <f>218.084380938461*N144</f>
        <v>0</v>
      </c>
      <c r="Y144" s="39">
        <f t="shared" si="20"/>
        <v>0</v>
      </c>
      <c r="Z144" s="39">
        <f t="shared" si="21"/>
        <v>271078.88550650707</v>
      </c>
      <c r="AA144" s="37">
        <f t="shared" si="22"/>
        <v>77.687500000000014</v>
      </c>
      <c r="AB144" s="16">
        <v>11</v>
      </c>
      <c r="AC144" s="36">
        <f t="shared" si="23"/>
        <v>683.65000000000009</v>
      </c>
      <c r="AD144" s="36">
        <f t="shared" si="24"/>
        <v>559.35</v>
      </c>
      <c r="AE144" s="16"/>
      <c r="AF144" s="16"/>
      <c r="AG144" s="16"/>
      <c r="AH144" s="16"/>
      <c r="AI144" s="46"/>
      <c r="AJ144" s="16">
        <v>2</v>
      </c>
      <c r="AK144" s="47">
        <v>0</v>
      </c>
    </row>
    <row r="145" spans="2:37" ht="25.5" x14ac:dyDescent="0.2">
      <c r="B145" s="17" t="s">
        <v>34</v>
      </c>
      <c r="C145" s="34" t="s">
        <v>165</v>
      </c>
      <c r="D145" s="34" t="s">
        <v>175</v>
      </c>
      <c r="E145" s="16"/>
      <c r="F145" s="18">
        <v>2321</v>
      </c>
      <c r="G145" s="16" t="s">
        <v>35</v>
      </c>
      <c r="H145">
        <v>2600</v>
      </c>
      <c r="I145" s="35">
        <v>0</v>
      </c>
      <c r="J145" s="35">
        <v>2300</v>
      </c>
      <c r="K145" s="35">
        <v>0</v>
      </c>
      <c r="L145" s="59">
        <v>8</v>
      </c>
      <c r="M145" s="59">
        <v>0</v>
      </c>
      <c r="N145" s="59">
        <v>0</v>
      </c>
      <c r="O145" s="59">
        <v>0</v>
      </c>
      <c r="P145" s="38">
        <f t="shared" si="14"/>
        <v>2308</v>
      </c>
      <c r="Q145" s="37">
        <f t="shared" si="25"/>
        <v>88.769230769230774</v>
      </c>
      <c r="R145" s="39">
        <f t="shared" si="15"/>
        <v>567019.39043999859</v>
      </c>
      <c r="S145" s="39">
        <f t="shared" si="16"/>
        <v>0</v>
      </c>
      <c r="T145" s="39">
        <f t="shared" si="17"/>
        <v>501594.07615846035</v>
      </c>
      <c r="U145" s="39">
        <f t="shared" si="18"/>
        <v>0</v>
      </c>
      <c r="V145" s="39">
        <f t="shared" si="19"/>
        <v>1744.6750475076881</v>
      </c>
      <c r="W145" s="39">
        <f>218.084380938461*M145</f>
        <v>0</v>
      </c>
      <c r="X145" s="39">
        <f>218.084380938461*N145</f>
        <v>0</v>
      </c>
      <c r="Y145" s="39">
        <f t="shared" si="20"/>
        <v>0</v>
      </c>
      <c r="Z145" s="39">
        <f t="shared" si="21"/>
        <v>503338.75120596803</v>
      </c>
      <c r="AA145" s="37">
        <f t="shared" si="22"/>
        <v>88.769230769230774</v>
      </c>
      <c r="AB145" s="16">
        <v>11</v>
      </c>
      <c r="AC145" s="36">
        <f t="shared" si="23"/>
        <v>1269.4000000000001</v>
      </c>
      <c r="AD145" s="36">
        <f t="shared" si="24"/>
        <v>1038.6000000000001</v>
      </c>
      <c r="AE145" s="16"/>
      <c r="AF145" s="16"/>
      <c r="AG145" s="16"/>
      <c r="AH145" s="16"/>
      <c r="AI145" s="46"/>
      <c r="AJ145" s="16"/>
      <c r="AK145" s="16"/>
    </row>
    <row r="146" spans="2:37" ht="25.5" x14ac:dyDescent="0.2">
      <c r="B146" s="17" t="s">
        <v>34</v>
      </c>
      <c r="C146" s="34" t="s">
        <v>165</v>
      </c>
      <c r="D146" s="34" t="s">
        <v>176</v>
      </c>
      <c r="E146" s="16"/>
      <c r="F146" s="18">
        <v>2321</v>
      </c>
      <c r="G146" s="16" t="s">
        <v>35</v>
      </c>
      <c r="H146">
        <v>2600</v>
      </c>
      <c r="I146" s="35">
        <v>0</v>
      </c>
      <c r="J146" s="35">
        <v>0</v>
      </c>
      <c r="K146" s="35">
        <v>1713</v>
      </c>
      <c r="L146" s="59">
        <v>9</v>
      </c>
      <c r="M146" s="59">
        <v>0</v>
      </c>
      <c r="N146" s="59">
        <v>200</v>
      </c>
      <c r="O146" s="59">
        <v>849</v>
      </c>
      <c r="P146" s="38">
        <f t="shared" si="14"/>
        <v>2771</v>
      </c>
      <c r="Q146" s="37">
        <f t="shared" si="25"/>
        <v>106.57692307692308</v>
      </c>
      <c r="R146" s="39">
        <f t="shared" si="15"/>
        <v>567019.39043999859</v>
      </c>
      <c r="S146" s="39">
        <f t="shared" si="16"/>
        <v>0</v>
      </c>
      <c r="T146" s="39">
        <f t="shared" si="17"/>
        <v>0</v>
      </c>
      <c r="U146" s="39">
        <f t="shared" si="18"/>
        <v>373578.54454758373</v>
      </c>
      <c r="V146" s="39">
        <f t="shared" si="19"/>
        <v>1962.7594284461491</v>
      </c>
      <c r="W146" s="39">
        <f>218.084380938461*M146</f>
        <v>0</v>
      </c>
      <c r="X146" s="39">
        <f>218.084380938461*N146</f>
        <v>43616.8761876922</v>
      </c>
      <c r="Y146" s="39">
        <f t="shared" si="20"/>
        <v>185153.6394167534</v>
      </c>
      <c r="Z146" s="39">
        <f t="shared" si="21"/>
        <v>604311.81958047545</v>
      </c>
      <c r="AA146" s="37">
        <f t="shared" si="22"/>
        <v>106.57692307692308</v>
      </c>
      <c r="AB146" s="16">
        <v>11</v>
      </c>
      <c r="AC146" s="36">
        <f t="shared" si="23"/>
        <v>1524.0500000000002</v>
      </c>
      <c r="AD146" s="36">
        <f t="shared" si="24"/>
        <v>1246.95</v>
      </c>
      <c r="AE146" s="16"/>
      <c r="AF146" s="16"/>
      <c r="AG146" s="16"/>
      <c r="AH146" s="16"/>
      <c r="AI146" s="46"/>
      <c r="AJ146" s="16">
        <v>5</v>
      </c>
      <c r="AK146" s="47">
        <v>4</v>
      </c>
    </row>
    <row r="147" spans="2:37" ht="25.5" x14ac:dyDescent="0.2">
      <c r="B147" s="17" t="s">
        <v>34</v>
      </c>
      <c r="C147" s="34" t="s">
        <v>165</v>
      </c>
      <c r="D147" s="34" t="s">
        <v>177</v>
      </c>
      <c r="E147" s="16"/>
      <c r="F147" s="18">
        <v>2321</v>
      </c>
      <c r="G147" s="16" t="s">
        <v>35</v>
      </c>
      <c r="H147">
        <v>2200</v>
      </c>
      <c r="I147" s="35">
        <v>0</v>
      </c>
      <c r="J147" s="35">
        <v>0</v>
      </c>
      <c r="K147" s="35">
        <v>1447</v>
      </c>
      <c r="L147" s="59">
        <v>533</v>
      </c>
      <c r="M147" s="59">
        <v>0</v>
      </c>
      <c r="N147" s="59">
        <v>120</v>
      </c>
      <c r="O147" s="59">
        <v>0</v>
      </c>
      <c r="P147" s="38">
        <f t="shared" si="14"/>
        <v>2100</v>
      </c>
      <c r="Q147" s="37">
        <f t="shared" si="25"/>
        <v>95.454545454545453</v>
      </c>
      <c r="R147" s="39">
        <f t="shared" si="15"/>
        <v>479785.63806461421</v>
      </c>
      <c r="S147" s="39">
        <f t="shared" si="16"/>
        <v>0</v>
      </c>
      <c r="T147" s="39">
        <f t="shared" si="17"/>
        <v>0</v>
      </c>
      <c r="U147" s="39">
        <f t="shared" si="18"/>
        <v>315568.0992179531</v>
      </c>
      <c r="V147" s="39">
        <f t="shared" si="19"/>
        <v>116238.97504019972</v>
      </c>
      <c r="W147" s="39">
        <f>218.084380938461*M147</f>
        <v>0</v>
      </c>
      <c r="X147" s="39">
        <f>218.084380938461*N147</f>
        <v>26170.125712615321</v>
      </c>
      <c r="Y147" s="39">
        <f t="shared" si="20"/>
        <v>0</v>
      </c>
      <c r="Z147" s="39">
        <f t="shared" si="21"/>
        <v>457977.19997076812</v>
      </c>
      <c r="AA147" s="37">
        <f t="shared" si="22"/>
        <v>95.454545454545453</v>
      </c>
      <c r="AB147" s="16">
        <v>11</v>
      </c>
      <c r="AC147" s="36">
        <f t="shared" si="23"/>
        <v>1155</v>
      </c>
      <c r="AD147" s="36">
        <f t="shared" si="24"/>
        <v>945</v>
      </c>
      <c r="AE147" s="16"/>
      <c r="AF147" s="16"/>
      <c r="AG147" s="16"/>
      <c r="AH147" s="16"/>
      <c r="AI147" s="46"/>
      <c r="AJ147" s="16">
        <v>314</v>
      </c>
      <c r="AK147" s="47">
        <v>219</v>
      </c>
    </row>
    <row r="148" spans="2:37" ht="25.5" x14ac:dyDescent="0.2">
      <c r="B148" s="17" t="s">
        <v>34</v>
      </c>
      <c r="C148" s="34" t="s">
        <v>165</v>
      </c>
      <c r="D148" s="34" t="s">
        <v>178</v>
      </c>
      <c r="E148" s="16"/>
      <c r="F148" s="18">
        <v>2321</v>
      </c>
      <c r="G148" s="16" t="s">
        <v>35</v>
      </c>
      <c r="H148">
        <v>2600</v>
      </c>
      <c r="I148" s="35">
        <v>0</v>
      </c>
      <c r="J148" s="35">
        <v>0</v>
      </c>
      <c r="K148" s="35">
        <v>2399</v>
      </c>
      <c r="L148" s="59">
        <v>1</v>
      </c>
      <c r="M148" s="59">
        <v>0</v>
      </c>
      <c r="N148" s="59">
        <v>100</v>
      </c>
      <c r="O148" s="59">
        <v>0</v>
      </c>
      <c r="P148" s="38">
        <f t="shared" si="14"/>
        <v>2500</v>
      </c>
      <c r="Q148" s="37">
        <f t="shared" ref="Q148:Q158" si="26">P148*100/H148</f>
        <v>96.15384615384616</v>
      </c>
      <c r="R148" s="39">
        <f t="shared" si="15"/>
        <v>567019.39043999859</v>
      </c>
      <c r="S148" s="39">
        <f t="shared" si="16"/>
        <v>0</v>
      </c>
      <c r="T148" s="39">
        <f t="shared" si="17"/>
        <v>0</v>
      </c>
      <c r="U148" s="39">
        <f t="shared" si="18"/>
        <v>523184.42987136799</v>
      </c>
      <c r="V148" s="39">
        <f t="shared" si="19"/>
        <v>218.08438093846101</v>
      </c>
      <c r="W148" s="39">
        <f>218.084380938461*M148</f>
        <v>0</v>
      </c>
      <c r="X148" s="39">
        <f>218.084380938461*N148</f>
        <v>21808.4380938461</v>
      </c>
      <c r="Y148" s="39">
        <f t="shared" si="20"/>
        <v>0</v>
      </c>
      <c r="Z148" s="39">
        <f t="shared" si="21"/>
        <v>545210.95234615251</v>
      </c>
      <c r="AA148" s="37">
        <f t="shared" si="22"/>
        <v>96.15384615384616</v>
      </c>
      <c r="AB148" s="16">
        <v>11</v>
      </c>
      <c r="AC148" s="36">
        <f t="shared" si="23"/>
        <v>1375</v>
      </c>
      <c r="AD148" s="36">
        <f t="shared" si="24"/>
        <v>1125</v>
      </c>
      <c r="AE148" s="16"/>
      <c r="AF148" s="16"/>
      <c r="AG148" s="16"/>
      <c r="AH148" s="16"/>
      <c r="AI148" s="46"/>
      <c r="AJ148" s="16">
        <v>1</v>
      </c>
      <c r="AK148" s="47">
        <v>0</v>
      </c>
    </row>
    <row r="149" spans="2:37" ht="25.5" x14ac:dyDescent="0.2">
      <c r="B149" s="17" t="s">
        <v>34</v>
      </c>
      <c r="C149" s="34" t="s">
        <v>165</v>
      </c>
      <c r="D149" s="34" t="s">
        <v>179</v>
      </c>
      <c r="E149" s="16"/>
      <c r="F149" s="18">
        <v>2321</v>
      </c>
      <c r="G149" s="16" t="s">
        <v>35</v>
      </c>
      <c r="H149">
        <v>2000</v>
      </c>
      <c r="I149" s="35">
        <v>0</v>
      </c>
      <c r="J149" s="35">
        <v>0</v>
      </c>
      <c r="K149" s="35">
        <v>1956</v>
      </c>
      <c r="L149" s="59">
        <v>2</v>
      </c>
      <c r="M149" s="59">
        <v>0</v>
      </c>
      <c r="N149" s="59">
        <v>0</v>
      </c>
      <c r="O149" s="59">
        <v>0</v>
      </c>
      <c r="P149" s="38">
        <f t="shared" ref="P149:P212" si="27">I149+J149+K149+L149+M149+N149+O149</f>
        <v>1958</v>
      </c>
      <c r="Q149" s="37">
        <f t="shared" si="26"/>
        <v>97.9</v>
      </c>
      <c r="R149" s="39">
        <f t="shared" ref="R149:R212" si="28">218.084380938461*H149</f>
        <v>436168.76187692204</v>
      </c>
      <c r="S149" s="39">
        <f t="shared" ref="S149:S212" si="29">218.084380938461*I149</f>
        <v>0</v>
      </c>
      <c r="T149" s="39">
        <f t="shared" ref="T149:T212" si="30">218.084380938461*J149</f>
        <v>0</v>
      </c>
      <c r="U149" s="39">
        <f t="shared" ref="U149:U212" si="31">218.084380938461*K149</f>
        <v>426573.04911562975</v>
      </c>
      <c r="V149" s="39">
        <f t="shared" ref="V149:V212" si="32">218.084380938461*L149</f>
        <v>436.16876187692202</v>
      </c>
      <c r="W149" s="39">
        <f>218.084380938461*M149</f>
        <v>0</v>
      </c>
      <c r="X149" s="39">
        <f>218.084380938461*N149</f>
        <v>0</v>
      </c>
      <c r="Y149" s="39">
        <f t="shared" ref="Y149:Y212" si="33">218.084380938461*O149</f>
        <v>0</v>
      </c>
      <c r="Z149" s="39">
        <f t="shared" ref="Z149:Z212" si="34">S149+T149+U149+V149+W149+X149+Y149</f>
        <v>427009.21787750669</v>
      </c>
      <c r="AA149" s="37">
        <f t="shared" ref="AA149:AA212" si="35">Z149*100/R149</f>
        <v>97.9</v>
      </c>
      <c r="AB149" s="16">
        <v>11</v>
      </c>
      <c r="AC149" s="36">
        <f t="shared" ref="AC149:AC212" si="36">P149*0.55</f>
        <v>1076.9000000000001</v>
      </c>
      <c r="AD149" s="36">
        <f t="shared" ref="AD149:AD212" si="37">P149*0.45</f>
        <v>881.1</v>
      </c>
      <c r="AE149" s="16"/>
      <c r="AF149" s="16"/>
      <c r="AG149" s="16"/>
      <c r="AH149" s="16"/>
      <c r="AI149" s="46"/>
      <c r="AJ149" s="16">
        <v>2</v>
      </c>
      <c r="AK149" s="47">
        <v>0</v>
      </c>
    </row>
    <row r="150" spans="2:37" ht="25.5" x14ac:dyDescent="0.2">
      <c r="B150" s="17" t="s">
        <v>34</v>
      </c>
      <c r="C150" s="34" t="s">
        <v>165</v>
      </c>
      <c r="D150" s="34" t="s">
        <v>180</v>
      </c>
      <c r="E150" s="16"/>
      <c r="F150" s="18">
        <v>2321</v>
      </c>
      <c r="G150" s="16" t="s">
        <v>35</v>
      </c>
      <c r="H150">
        <v>2000</v>
      </c>
      <c r="I150" s="35">
        <v>0</v>
      </c>
      <c r="J150" s="35">
        <v>0</v>
      </c>
      <c r="K150" s="35">
        <v>1794</v>
      </c>
      <c r="L150" s="59">
        <v>7</v>
      </c>
      <c r="M150" s="59">
        <v>0</v>
      </c>
      <c r="N150" s="59">
        <v>0</v>
      </c>
      <c r="O150" s="59">
        <v>0</v>
      </c>
      <c r="P150" s="38">
        <f t="shared" si="27"/>
        <v>1801</v>
      </c>
      <c r="Q150" s="37">
        <f t="shared" si="26"/>
        <v>90.05</v>
      </c>
      <c r="R150" s="39">
        <f t="shared" si="28"/>
        <v>436168.76187692204</v>
      </c>
      <c r="S150" s="39">
        <f t="shared" si="29"/>
        <v>0</v>
      </c>
      <c r="T150" s="39">
        <f t="shared" si="30"/>
        <v>0</v>
      </c>
      <c r="U150" s="39">
        <f t="shared" si="31"/>
        <v>391243.37940359907</v>
      </c>
      <c r="V150" s="39">
        <f t="shared" si="32"/>
        <v>1526.5906665692271</v>
      </c>
      <c r="W150" s="39">
        <f>218.084380938461*M150</f>
        <v>0</v>
      </c>
      <c r="X150" s="39">
        <f>218.084380938461*N150</f>
        <v>0</v>
      </c>
      <c r="Y150" s="39">
        <f t="shared" si="33"/>
        <v>0</v>
      </c>
      <c r="Z150" s="39">
        <f t="shared" si="34"/>
        <v>392769.97007016832</v>
      </c>
      <c r="AA150" s="37">
        <f t="shared" si="35"/>
        <v>90.05</v>
      </c>
      <c r="AB150" s="16">
        <v>11</v>
      </c>
      <c r="AC150" s="36">
        <f t="shared" si="36"/>
        <v>990.55000000000007</v>
      </c>
      <c r="AD150" s="36">
        <f t="shared" si="37"/>
        <v>810.45</v>
      </c>
      <c r="AE150" s="16"/>
      <c r="AF150" s="16"/>
      <c r="AG150" s="16"/>
      <c r="AH150" s="16"/>
      <c r="AI150" s="46"/>
      <c r="AJ150" s="16">
        <v>4</v>
      </c>
      <c r="AK150" s="47">
        <v>3</v>
      </c>
    </row>
    <row r="151" spans="2:37" ht="25.5" x14ac:dyDescent="0.2">
      <c r="B151" s="17" t="s">
        <v>34</v>
      </c>
      <c r="C151" s="34" t="s">
        <v>165</v>
      </c>
      <c r="D151" s="34" t="s">
        <v>181</v>
      </c>
      <c r="E151" s="16"/>
      <c r="F151" s="18">
        <v>2321</v>
      </c>
      <c r="G151" s="16" t="s">
        <v>35</v>
      </c>
      <c r="H151">
        <v>2200</v>
      </c>
      <c r="I151" s="35">
        <v>0</v>
      </c>
      <c r="J151" s="35">
        <v>0</v>
      </c>
      <c r="K151" s="35">
        <v>1908</v>
      </c>
      <c r="L151" s="59">
        <v>0</v>
      </c>
      <c r="M151" s="59">
        <v>201</v>
      </c>
      <c r="N151" s="59">
        <v>0</v>
      </c>
      <c r="O151" s="59">
        <v>0</v>
      </c>
      <c r="P151" s="38">
        <f t="shared" si="27"/>
        <v>2109</v>
      </c>
      <c r="Q151" s="37">
        <f t="shared" si="26"/>
        <v>95.86363636363636</v>
      </c>
      <c r="R151" s="39">
        <f t="shared" si="28"/>
        <v>479785.63806461421</v>
      </c>
      <c r="S151" s="39">
        <f t="shared" si="29"/>
        <v>0</v>
      </c>
      <c r="T151" s="39">
        <f t="shared" si="30"/>
        <v>0</v>
      </c>
      <c r="U151" s="39">
        <f t="shared" si="31"/>
        <v>416104.99883058359</v>
      </c>
      <c r="V151" s="39">
        <f t="shared" si="32"/>
        <v>0</v>
      </c>
      <c r="W151" s="39">
        <f>218.084380938461*M151</f>
        <v>43834.96056863066</v>
      </c>
      <c r="X151" s="39">
        <f>218.084380938461*N151</f>
        <v>0</v>
      </c>
      <c r="Y151" s="39">
        <f t="shared" si="33"/>
        <v>0</v>
      </c>
      <c r="Z151" s="39">
        <f t="shared" si="34"/>
        <v>459939.95939921425</v>
      </c>
      <c r="AA151" s="37">
        <f t="shared" si="35"/>
        <v>95.86363636363636</v>
      </c>
      <c r="AB151" s="16">
        <v>11</v>
      </c>
      <c r="AC151" s="36">
        <f t="shared" si="36"/>
        <v>1159.95</v>
      </c>
      <c r="AD151" s="36">
        <f t="shared" si="37"/>
        <v>949.05000000000007</v>
      </c>
      <c r="AE151" s="16"/>
      <c r="AF151" s="16"/>
      <c r="AG151" s="16"/>
      <c r="AH151" s="16"/>
      <c r="AI151" s="46"/>
      <c r="AJ151" s="16"/>
      <c r="AK151" s="16"/>
    </row>
    <row r="152" spans="2:37" ht="25.5" x14ac:dyDescent="0.2">
      <c r="B152" s="17" t="s">
        <v>34</v>
      </c>
      <c r="C152" s="34" t="s">
        <v>165</v>
      </c>
      <c r="D152" s="34" t="s">
        <v>182</v>
      </c>
      <c r="E152" s="16"/>
      <c r="F152" s="18">
        <v>2321</v>
      </c>
      <c r="G152" s="16" t="s">
        <v>35</v>
      </c>
      <c r="H152">
        <v>2708</v>
      </c>
      <c r="I152" s="35">
        <v>0</v>
      </c>
      <c r="J152" s="35">
        <v>2151</v>
      </c>
      <c r="K152" s="35">
        <v>0</v>
      </c>
      <c r="L152" s="59">
        <v>99</v>
      </c>
      <c r="M152" s="59">
        <v>2</v>
      </c>
      <c r="N152" s="59">
        <v>0</v>
      </c>
      <c r="O152" s="59">
        <v>0</v>
      </c>
      <c r="P152" s="38">
        <f t="shared" si="27"/>
        <v>2252</v>
      </c>
      <c r="Q152" s="37">
        <f t="shared" si="26"/>
        <v>83.161004431314623</v>
      </c>
      <c r="R152" s="39">
        <f t="shared" si="28"/>
        <v>590572.50358135242</v>
      </c>
      <c r="S152" s="39">
        <f t="shared" si="29"/>
        <v>0</v>
      </c>
      <c r="T152" s="39">
        <f t="shared" si="30"/>
        <v>469099.5033986296</v>
      </c>
      <c r="U152" s="39">
        <f t="shared" si="31"/>
        <v>0</v>
      </c>
      <c r="V152" s="39">
        <f t="shared" si="32"/>
        <v>21590.353712907639</v>
      </c>
      <c r="W152" s="39">
        <f>218.084380938461*M152</f>
        <v>436.16876187692202</v>
      </c>
      <c r="X152" s="39">
        <f>218.084380938461*N152</f>
        <v>0</v>
      </c>
      <c r="Y152" s="39">
        <f t="shared" si="33"/>
        <v>0</v>
      </c>
      <c r="Z152" s="39">
        <f t="shared" si="34"/>
        <v>491126.02587341418</v>
      </c>
      <c r="AA152" s="37">
        <f t="shared" si="35"/>
        <v>83.161004431314623</v>
      </c>
      <c r="AB152" s="16">
        <v>11</v>
      </c>
      <c r="AC152" s="36">
        <f t="shared" si="36"/>
        <v>1238.6000000000001</v>
      </c>
      <c r="AD152" s="36">
        <f t="shared" si="37"/>
        <v>1013.4</v>
      </c>
      <c r="AE152" s="16"/>
      <c r="AF152" s="16"/>
      <c r="AG152" s="16"/>
      <c r="AH152" s="16"/>
      <c r="AI152" s="46"/>
      <c r="AJ152" s="16">
        <v>66</v>
      </c>
      <c r="AK152" s="47">
        <v>33</v>
      </c>
    </row>
    <row r="153" spans="2:37" ht="25.5" x14ac:dyDescent="0.2">
      <c r="B153" s="17" t="s">
        <v>34</v>
      </c>
      <c r="C153" s="34" t="s">
        <v>165</v>
      </c>
      <c r="D153" s="34" t="s">
        <v>183</v>
      </c>
      <c r="E153" s="16"/>
      <c r="F153" s="18">
        <v>2321</v>
      </c>
      <c r="G153" s="16" t="s">
        <v>35</v>
      </c>
      <c r="H153">
        <v>2468</v>
      </c>
      <c r="I153" s="35">
        <v>0</v>
      </c>
      <c r="J153" s="35">
        <v>0</v>
      </c>
      <c r="K153" s="35">
        <v>1885</v>
      </c>
      <c r="L153" s="59">
        <v>21</v>
      </c>
      <c r="M153" s="59">
        <v>0</v>
      </c>
      <c r="N153" s="59">
        <v>200</v>
      </c>
      <c r="O153" s="59">
        <v>0</v>
      </c>
      <c r="P153" s="38">
        <f t="shared" si="27"/>
        <v>2106</v>
      </c>
      <c r="Q153" s="37">
        <f t="shared" si="26"/>
        <v>85.332252836304704</v>
      </c>
      <c r="R153" s="39">
        <f t="shared" si="28"/>
        <v>538232.25215612177</v>
      </c>
      <c r="S153" s="39">
        <f t="shared" si="29"/>
        <v>0</v>
      </c>
      <c r="T153" s="39">
        <f t="shared" si="30"/>
        <v>0</v>
      </c>
      <c r="U153" s="39">
        <f t="shared" si="31"/>
        <v>411089.05806899903</v>
      </c>
      <c r="V153" s="39">
        <f t="shared" si="32"/>
        <v>4579.7719997076811</v>
      </c>
      <c r="W153" s="39">
        <f>218.084380938461*M153</f>
        <v>0</v>
      </c>
      <c r="X153" s="39">
        <f>218.084380938461*N153</f>
        <v>43616.8761876922</v>
      </c>
      <c r="Y153" s="39">
        <f t="shared" si="33"/>
        <v>0</v>
      </c>
      <c r="Z153" s="39">
        <f t="shared" si="34"/>
        <v>459285.70625639893</v>
      </c>
      <c r="AA153" s="37">
        <f t="shared" si="35"/>
        <v>85.332252836304704</v>
      </c>
      <c r="AB153" s="16">
        <v>11</v>
      </c>
      <c r="AC153" s="36">
        <f t="shared" si="36"/>
        <v>1158.3000000000002</v>
      </c>
      <c r="AD153" s="36">
        <f t="shared" si="37"/>
        <v>947.7</v>
      </c>
      <c r="AE153" s="16"/>
      <c r="AF153" s="16"/>
      <c r="AG153" s="16"/>
      <c r="AH153" s="16"/>
      <c r="AI153" s="46"/>
      <c r="AJ153" s="16">
        <v>5</v>
      </c>
      <c r="AK153" s="47">
        <v>16</v>
      </c>
    </row>
    <row r="154" spans="2:37" ht="25.5" x14ac:dyDescent="0.2">
      <c r="B154" s="17" t="s">
        <v>34</v>
      </c>
      <c r="C154" s="34" t="s">
        <v>165</v>
      </c>
      <c r="D154" s="34" t="s">
        <v>184</v>
      </c>
      <c r="E154" s="16"/>
      <c r="F154" s="18">
        <v>2321</v>
      </c>
      <c r="G154" s="16" t="s">
        <v>35</v>
      </c>
      <c r="H154">
        <v>11304</v>
      </c>
      <c r="I154" s="35">
        <v>0</v>
      </c>
      <c r="J154" s="35">
        <v>0</v>
      </c>
      <c r="K154" s="35">
        <v>4830</v>
      </c>
      <c r="L154" s="59">
        <v>22</v>
      </c>
      <c r="M154" s="59">
        <v>0</v>
      </c>
      <c r="N154" s="59">
        <v>310</v>
      </c>
      <c r="O154" s="59">
        <v>0</v>
      </c>
      <c r="P154" s="38">
        <f t="shared" si="27"/>
        <v>5162</v>
      </c>
      <c r="Q154" s="37">
        <f t="shared" si="26"/>
        <v>45.665251238499643</v>
      </c>
      <c r="R154" s="39">
        <f t="shared" si="28"/>
        <v>2465225.8421283634</v>
      </c>
      <c r="S154" s="39">
        <f t="shared" si="29"/>
        <v>0</v>
      </c>
      <c r="T154" s="39">
        <f t="shared" si="30"/>
        <v>0</v>
      </c>
      <c r="U154" s="39">
        <f t="shared" si="31"/>
        <v>1053347.5599327667</v>
      </c>
      <c r="V154" s="39">
        <f t="shared" si="32"/>
        <v>4797.8563806461425</v>
      </c>
      <c r="W154" s="39">
        <f>218.084380938461*M154</f>
        <v>0</v>
      </c>
      <c r="X154" s="39">
        <f>218.084380938461*N154</f>
        <v>67606.158090922909</v>
      </c>
      <c r="Y154" s="39">
        <f t="shared" si="33"/>
        <v>0</v>
      </c>
      <c r="Z154" s="39">
        <f t="shared" si="34"/>
        <v>1125751.5744043358</v>
      </c>
      <c r="AA154" s="37">
        <f t="shared" si="35"/>
        <v>45.665251238499643</v>
      </c>
      <c r="AB154" s="16">
        <v>11</v>
      </c>
      <c r="AC154" s="36">
        <f t="shared" si="36"/>
        <v>2839.1000000000004</v>
      </c>
      <c r="AD154" s="36">
        <f t="shared" si="37"/>
        <v>2322.9</v>
      </c>
      <c r="AE154" s="16"/>
      <c r="AF154" s="16"/>
      <c r="AG154" s="16"/>
      <c r="AH154" s="16"/>
      <c r="AI154" s="46"/>
      <c r="AJ154" s="16">
        <v>11</v>
      </c>
      <c r="AK154" s="47">
        <v>11</v>
      </c>
    </row>
    <row r="155" spans="2:37" ht="25.5" x14ac:dyDescent="0.2">
      <c r="B155" s="17" t="s">
        <v>34</v>
      </c>
      <c r="C155" s="34" t="s">
        <v>165</v>
      </c>
      <c r="D155" s="34" t="s">
        <v>185</v>
      </c>
      <c r="E155" s="16"/>
      <c r="F155" s="18">
        <v>2321</v>
      </c>
      <c r="G155" s="16" t="s">
        <v>35</v>
      </c>
      <c r="H155">
        <v>4474</v>
      </c>
      <c r="I155" s="35">
        <v>0</v>
      </c>
      <c r="J155" s="35">
        <v>0</v>
      </c>
      <c r="K155" s="35">
        <v>4009</v>
      </c>
      <c r="L155" s="59">
        <v>0</v>
      </c>
      <c r="M155" s="59">
        <v>3310</v>
      </c>
      <c r="N155" s="59">
        <v>299</v>
      </c>
      <c r="O155" s="59">
        <v>0</v>
      </c>
      <c r="P155" s="38">
        <f t="shared" si="27"/>
        <v>7618</v>
      </c>
      <c r="Q155" s="37">
        <f t="shared" si="26"/>
        <v>170.27268663388466</v>
      </c>
      <c r="R155" s="39">
        <f t="shared" si="28"/>
        <v>975709.52031867451</v>
      </c>
      <c r="S155" s="39">
        <f t="shared" si="29"/>
        <v>0</v>
      </c>
      <c r="T155" s="39">
        <f t="shared" si="30"/>
        <v>0</v>
      </c>
      <c r="U155" s="39">
        <f t="shared" si="31"/>
        <v>874300.28318229015</v>
      </c>
      <c r="V155" s="39">
        <f t="shared" si="32"/>
        <v>0</v>
      </c>
      <c r="W155" s="39">
        <f>218.084380938461*M155</f>
        <v>721859.3009063059</v>
      </c>
      <c r="X155" s="39">
        <f>218.084380938461*N155</f>
        <v>65207.229900599843</v>
      </c>
      <c r="Y155" s="39">
        <f t="shared" si="33"/>
        <v>0</v>
      </c>
      <c r="Z155" s="39">
        <f t="shared" si="34"/>
        <v>1661366.813989196</v>
      </c>
      <c r="AA155" s="37">
        <f t="shared" si="35"/>
        <v>170.27268663388466</v>
      </c>
      <c r="AB155" s="16">
        <v>11</v>
      </c>
      <c r="AC155" s="36">
        <f t="shared" si="36"/>
        <v>4189.9000000000005</v>
      </c>
      <c r="AD155" s="36">
        <f t="shared" si="37"/>
        <v>3428.1</v>
      </c>
      <c r="AE155" s="16"/>
      <c r="AF155" s="16"/>
      <c r="AG155" s="16"/>
      <c r="AH155" s="16"/>
      <c r="AI155" s="46"/>
      <c r="AJ155" s="16"/>
      <c r="AK155" s="16"/>
    </row>
    <row r="156" spans="2:37" ht="25.5" x14ac:dyDescent="0.2">
      <c r="B156" s="17" t="s">
        <v>34</v>
      </c>
      <c r="C156" s="34" t="s">
        <v>165</v>
      </c>
      <c r="D156" s="34" t="s">
        <v>186</v>
      </c>
      <c r="E156" s="16"/>
      <c r="F156" s="18">
        <v>2321</v>
      </c>
      <c r="G156" s="16" t="s">
        <v>35</v>
      </c>
      <c r="H156">
        <v>2000</v>
      </c>
      <c r="I156" s="35">
        <v>0</v>
      </c>
      <c r="J156" s="35">
        <v>0</v>
      </c>
      <c r="K156" s="35">
        <v>2376</v>
      </c>
      <c r="L156" s="59">
        <v>0</v>
      </c>
      <c r="M156" s="59">
        <v>189</v>
      </c>
      <c r="N156" s="59">
        <v>0</v>
      </c>
      <c r="O156" s="59">
        <v>22</v>
      </c>
      <c r="P156" s="38">
        <f t="shared" si="27"/>
        <v>2587</v>
      </c>
      <c r="Q156" s="37">
        <f t="shared" si="26"/>
        <v>129.35</v>
      </c>
      <c r="R156" s="39">
        <f t="shared" si="28"/>
        <v>436168.76187692204</v>
      </c>
      <c r="S156" s="39">
        <f t="shared" si="29"/>
        <v>0</v>
      </c>
      <c r="T156" s="39">
        <f t="shared" si="30"/>
        <v>0</v>
      </c>
      <c r="U156" s="39">
        <f t="shared" si="31"/>
        <v>518168.48910978338</v>
      </c>
      <c r="V156" s="39">
        <f t="shared" si="32"/>
        <v>0</v>
      </c>
      <c r="W156" s="39">
        <f>218.084380938461*M156</f>
        <v>41217.947997369134</v>
      </c>
      <c r="X156" s="39">
        <f>218.084380938461*N156</f>
        <v>0</v>
      </c>
      <c r="Y156" s="39">
        <f t="shared" si="33"/>
        <v>4797.8563806461425</v>
      </c>
      <c r="Z156" s="39">
        <f t="shared" si="34"/>
        <v>564184.29348779866</v>
      </c>
      <c r="AA156" s="37">
        <f t="shared" si="35"/>
        <v>129.35</v>
      </c>
      <c r="AB156" s="16">
        <v>11</v>
      </c>
      <c r="AC156" s="36">
        <f t="shared" si="36"/>
        <v>1422.8500000000001</v>
      </c>
      <c r="AD156" s="36">
        <f t="shared" si="37"/>
        <v>1164.1500000000001</v>
      </c>
      <c r="AE156" s="16"/>
      <c r="AF156" s="16"/>
      <c r="AG156" s="16"/>
      <c r="AH156" s="16"/>
      <c r="AI156" s="46"/>
      <c r="AJ156" s="16"/>
      <c r="AK156" s="16"/>
    </row>
    <row r="157" spans="2:37" ht="25.5" x14ac:dyDescent="0.2">
      <c r="B157" s="17" t="s">
        <v>34</v>
      </c>
      <c r="C157" s="34" t="s">
        <v>165</v>
      </c>
      <c r="D157" s="34" t="s">
        <v>187</v>
      </c>
      <c r="E157" s="16"/>
      <c r="F157" s="18">
        <v>2321</v>
      </c>
      <c r="G157" s="16" t="s">
        <v>35</v>
      </c>
      <c r="H157">
        <v>2000</v>
      </c>
      <c r="I157" s="35">
        <v>0</v>
      </c>
      <c r="J157" s="35">
        <v>1857</v>
      </c>
      <c r="K157" s="35">
        <v>1</v>
      </c>
      <c r="L157" s="59">
        <v>3</v>
      </c>
      <c r="M157" s="59">
        <v>0</v>
      </c>
      <c r="N157" s="59">
        <v>221</v>
      </c>
      <c r="O157" s="59">
        <v>0</v>
      </c>
      <c r="P157" s="38">
        <f t="shared" si="27"/>
        <v>2082</v>
      </c>
      <c r="Q157" s="37">
        <f t="shared" si="26"/>
        <v>104.1</v>
      </c>
      <c r="R157" s="39">
        <f t="shared" si="28"/>
        <v>436168.76187692204</v>
      </c>
      <c r="S157" s="39">
        <f t="shared" si="29"/>
        <v>0</v>
      </c>
      <c r="T157" s="39">
        <f t="shared" si="30"/>
        <v>404982.69540272211</v>
      </c>
      <c r="U157" s="39">
        <f t="shared" si="31"/>
        <v>218.08438093846101</v>
      </c>
      <c r="V157" s="39">
        <f t="shared" si="32"/>
        <v>654.25314281538306</v>
      </c>
      <c r="W157" s="39">
        <f>218.084380938461*M157</f>
        <v>0</v>
      </c>
      <c r="X157" s="39">
        <f>218.084380938461*N157</f>
        <v>48196.648187399886</v>
      </c>
      <c r="Y157" s="39">
        <f t="shared" si="33"/>
        <v>0</v>
      </c>
      <c r="Z157" s="39">
        <f t="shared" si="34"/>
        <v>454051.68111387582</v>
      </c>
      <c r="AA157" s="37">
        <f t="shared" si="35"/>
        <v>104.1</v>
      </c>
      <c r="AB157" s="16">
        <v>11</v>
      </c>
      <c r="AC157" s="36">
        <f t="shared" si="36"/>
        <v>1145.1000000000001</v>
      </c>
      <c r="AD157" s="36">
        <f t="shared" si="37"/>
        <v>936.9</v>
      </c>
      <c r="AE157" s="16"/>
      <c r="AF157" s="16"/>
      <c r="AG157" s="16"/>
      <c r="AH157" s="16"/>
      <c r="AI157" s="46"/>
      <c r="AJ157" s="16">
        <v>1</v>
      </c>
      <c r="AK157" s="47">
        <v>2</v>
      </c>
    </row>
    <row r="158" spans="2:37" ht="25.5" x14ac:dyDescent="0.2">
      <c r="B158" s="17" t="s">
        <v>34</v>
      </c>
      <c r="C158" s="34" t="s">
        <v>165</v>
      </c>
      <c r="D158" s="34" t="s">
        <v>188</v>
      </c>
      <c r="E158" s="16"/>
      <c r="F158" s="18">
        <v>2321</v>
      </c>
      <c r="G158" s="16" t="s">
        <v>35</v>
      </c>
      <c r="H158">
        <v>2550</v>
      </c>
      <c r="I158" s="35">
        <v>0</v>
      </c>
      <c r="J158" s="35">
        <v>0</v>
      </c>
      <c r="K158" s="35">
        <v>1761</v>
      </c>
      <c r="L158" s="59">
        <v>1299</v>
      </c>
      <c r="M158" s="59">
        <v>0</v>
      </c>
      <c r="N158" s="59">
        <v>58</v>
      </c>
      <c r="O158" s="59">
        <v>15</v>
      </c>
      <c r="P158" s="38">
        <f t="shared" si="27"/>
        <v>3133</v>
      </c>
      <c r="Q158" s="37">
        <f t="shared" si="26"/>
        <v>122.86274509803921</v>
      </c>
      <c r="R158" s="39">
        <f t="shared" si="28"/>
        <v>556115.17139307561</v>
      </c>
      <c r="S158" s="39">
        <f t="shared" si="29"/>
        <v>0</v>
      </c>
      <c r="T158" s="39">
        <f t="shared" si="30"/>
        <v>0</v>
      </c>
      <c r="U158" s="39">
        <f t="shared" si="31"/>
        <v>384046.59483262984</v>
      </c>
      <c r="V158" s="39">
        <f t="shared" si="32"/>
        <v>283291.61083906086</v>
      </c>
      <c r="W158" s="39">
        <f>218.084380938461*M158</f>
        <v>0</v>
      </c>
      <c r="X158" s="39">
        <f>218.084380938461*N158</f>
        <v>12648.894094430738</v>
      </c>
      <c r="Y158" s="39">
        <f t="shared" si="33"/>
        <v>3271.2657140769152</v>
      </c>
      <c r="Z158" s="39">
        <f t="shared" si="34"/>
        <v>683258.36548019829</v>
      </c>
      <c r="AA158" s="37">
        <f t="shared" si="35"/>
        <v>122.8627450980392</v>
      </c>
      <c r="AB158" s="16">
        <v>11</v>
      </c>
      <c r="AC158" s="36">
        <f t="shared" si="36"/>
        <v>1723.15</v>
      </c>
      <c r="AD158" s="36">
        <f t="shared" si="37"/>
        <v>1409.8500000000001</v>
      </c>
      <c r="AE158" s="16"/>
      <c r="AF158" s="16"/>
      <c r="AG158" s="16"/>
      <c r="AH158" s="16"/>
      <c r="AI158" s="46"/>
      <c r="AJ158" s="16">
        <v>625</v>
      </c>
      <c r="AK158" s="47">
        <v>674</v>
      </c>
    </row>
    <row r="159" spans="2:37" ht="25.5" x14ac:dyDescent="0.2">
      <c r="B159" s="17" t="s">
        <v>34</v>
      </c>
      <c r="C159" s="34" t="s">
        <v>165</v>
      </c>
      <c r="D159" s="34" t="s">
        <v>189</v>
      </c>
      <c r="E159" s="16"/>
      <c r="F159" s="18">
        <v>2321</v>
      </c>
      <c r="G159" s="16" t="s">
        <v>35</v>
      </c>
      <c r="H159"/>
      <c r="I159" s="35">
        <v>0</v>
      </c>
      <c r="J159" s="35">
        <v>0</v>
      </c>
      <c r="K159" s="35">
        <v>0</v>
      </c>
      <c r="L159" s="59">
        <v>0</v>
      </c>
      <c r="M159" s="59">
        <v>0</v>
      </c>
      <c r="N159" s="59">
        <v>0</v>
      </c>
      <c r="O159" s="59">
        <v>0</v>
      </c>
      <c r="P159" s="38">
        <f t="shared" si="27"/>
        <v>0</v>
      </c>
      <c r="Q159" s="37" t="e">
        <f t="shared" ref="Q159:Q163" si="38">P159*100/H159</f>
        <v>#DIV/0!</v>
      </c>
      <c r="R159" s="39">
        <f t="shared" si="28"/>
        <v>0</v>
      </c>
      <c r="S159" s="39">
        <f t="shared" si="29"/>
        <v>0</v>
      </c>
      <c r="T159" s="39">
        <f t="shared" si="30"/>
        <v>0</v>
      </c>
      <c r="U159" s="39">
        <f t="shared" si="31"/>
        <v>0</v>
      </c>
      <c r="V159" s="39">
        <f t="shared" si="32"/>
        <v>0</v>
      </c>
      <c r="W159" s="39">
        <f>218.084380938461*M159</f>
        <v>0</v>
      </c>
      <c r="X159" s="39">
        <f>218.084380938461*N159</f>
        <v>0</v>
      </c>
      <c r="Y159" s="39">
        <f t="shared" si="33"/>
        <v>0</v>
      </c>
      <c r="Z159" s="39">
        <f t="shared" si="34"/>
        <v>0</v>
      </c>
      <c r="AA159" s="37" t="e">
        <f t="shared" si="35"/>
        <v>#DIV/0!</v>
      </c>
      <c r="AB159" s="16">
        <v>11</v>
      </c>
      <c r="AC159" s="36">
        <f t="shared" si="36"/>
        <v>0</v>
      </c>
      <c r="AD159" s="36">
        <f t="shared" si="37"/>
        <v>0</v>
      </c>
      <c r="AE159" s="16"/>
      <c r="AF159" s="16"/>
      <c r="AG159" s="16"/>
      <c r="AH159" s="16"/>
      <c r="AI159" s="46"/>
      <c r="AJ159" s="16">
        <v>46</v>
      </c>
      <c r="AK159" s="47">
        <v>49</v>
      </c>
    </row>
    <row r="160" spans="2:37" ht="25.5" x14ac:dyDescent="0.2">
      <c r="B160" s="17" t="s">
        <v>34</v>
      </c>
      <c r="C160" s="34" t="s">
        <v>165</v>
      </c>
      <c r="D160" s="34" t="s">
        <v>190</v>
      </c>
      <c r="E160" s="16"/>
      <c r="F160" s="18">
        <v>2321</v>
      </c>
      <c r="G160" s="16" t="s">
        <v>35</v>
      </c>
      <c r="H160"/>
      <c r="I160" s="35">
        <v>0</v>
      </c>
      <c r="J160" s="35">
        <v>0</v>
      </c>
      <c r="K160" s="35">
        <v>0</v>
      </c>
      <c r="L160" s="59">
        <v>0</v>
      </c>
      <c r="M160" s="59">
        <v>0</v>
      </c>
      <c r="N160" s="59">
        <v>0</v>
      </c>
      <c r="O160" s="59">
        <v>0</v>
      </c>
      <c r="P160" s="38">
        <f t="shared" si="27"/>
        <v>0</v>
      </c>
      <c r="Q160" s="37" t="e">
        <f t="shared" si="38"/>
        <v>#DIV/0!</v>
      </c>
      <c r="R160" s="39">
        <f t="shared" si="28"/>
        <v>0</v>
      </c>
      <c r="S160" s="39">
        <f t="shared" si="29"/>
        <v>0</v>
      </c>
      <c r="T160" s="39">
        <f t="shared" si="30"/>
        <v>0</v>
      </c>
      <c r="U160" s="39">
        <f t="shared" si="31"/>
        <v>0</v>
      </c>
      <c r="V160" s="39">
        <f t="shared" si="32"/>
        <v>0</v>
      </c>
      <c r="W160" s="39">
        <f>218.084380938461*M160</f>
        <v>0</v>
      </c>
      <c r="X160" s="39">
        <f>218.084380938461*N160</f>
        <v>0</v>
      </c>
      <c r="Y160" s="39">
        <f t="shared" si="33"/>
        <v>0</v>
      </c>
      <c r="Z160" s="39">
        <f t="shared" si="34"/>
        <v>0</v>
      </c>
      <c r="AA160" s="37" t="e">
        <f t="shared" si="35"/>
        <v>#DIV/0!</v>
      </c>
      <c r="AB160" s="16">
        <v>11</v>
      </c>
      <c r="AC160" s="36">
        <f t="shared" si="36"/>
        <v>0</v>
      </c>
      <c r="AD160" s="36">
        <f t="shared" si="37"/>
        <v>0</v>
      </c>
      <c r="AE160" s="16"/>
      <c r="AF160" s="16"/>
      <c r="AG160" s="16"/>
      <c r="AH160" s="16"/>
      <c r="AI160" s="46"/>
      <c r="AJ160" s="16">
        <v>204</v>
      </c>
      <c r="AK160" s="47">
        <v>171</v>
      </c>
    </row>
    <row r="161" spans="2:37" ht="25.5" x14ac:dyDescent="0.2">
      <c r="B161" s="17" t="s">
        <v>34</v>
      </c>
      <c r="C161" s="34" t="s">
        <v>165</v>
      </c>
      <c r="D161" s="34" t="s">
        <v>191</v>
      </c>
      <c r="E161" s="16"/>
      <c r="F161" s="18">
        <v>2321</v>
      </c>
      <c r="G161" s="16" t="s">
        <v>35</v>
      </c>
      <c r="H161"/>
      <c r="I161" s="35">
        <v>0</v>
      </c>
      <c r="J161" s="35">
        <v>0</v>
      </c>
      <c r="K161" s="35">
        <v>0</v>
      </c>
      <c r="L161" s="59">
        <v>0</v>
      </c>
      <c r="M161" s="59">
        <v>0</v>
      </c>
      <c r="N161" s="59">
        <v>0</v>
      </c>
      <c r="O161" s="59">
        <v>0</v>
      </c>
      <c r="P161" s="38">
        <f t="shared" si="27"/>
        <v>0</v>
      </c>
      <c r="Q161" s="37" t="e">
        <f t="shared" si="38"/>
        <v>#DIV/0!</v>
      </c>
      <c r="R161" s="39">
        <f t="shared" si="28"/>
        <v>0</v>
      </c>
      <c r="S161" s="39">
        <f t="shared" si="29"/>
        <v>0</v>
      </c>
      <c r="T161" s="39">
        <f t="shared" si="30"/>
        <v>0</v>
      </c>
      <c r="U161" s="39">
        <f t="shared" si="31"/>
        <v>0</v>
      </c>
      <c r="V161" s="39">
        <f t="shared" si="32"/>
        <v>0</v>
      </c>
      <c r="W161" s="39">
        <f>218.084380938461*M161</f>
        <v>0</v>
      </c>
      <c r="X161" s="39">
        <f>218.084380938461*N161</f>
        <v>0</v>
      </c>
      <c r="Y161" s="39">
        <f t="shared" si="33"/>
        <v>0</v>
      </c>
      <c r="Z161" s="39">
        <f t="shared" si="34"/>
        <v>0</v>
      </c>
      <c r="AA161" s="37" t="e">
        <f t="shared" si="35"/>
        <v>#DIV/0!</v>
      </c>
      <c r="AB161" s="16">
        <v>11</v>
      </c>
      <c r="AC161" s="36">
        <f t="shared" si="36"/>
        <v>0</v>
      </c>
      <c r="AD161" s="36">
        <f t="shared" si="37"/>
        <v>0</v>
      </c>
      <c r="AE161" s="16"/>
      <c r="AF161" s="16"/>
      <c r="AG161" s="16"/>
      <c r="AH161" s="16"/>
      <c r="AI161" s="46"/>
      <c r="AJ161" s="16">
        <v>31</v>
      </c>
      <c r="AK161" s="47">
        <v>22</v>
      </c>
    </row>
    <row r="162" spans="2:37" ht="25.5" x14ac:dyDescent="0.2">
      <c r="B162" s="17" t="s">
        <v>34</v>
      </c>
      <c r="C162" s="34" t="s">
        <v>165</v>
      </c>
      <c r="D162" s="34" t="s">
        <v>192</v>
      </c>
      <c r="E162" s="16"/>
      <c r="F162" s="18">
        <v>2321</v>
      </c>
      <c r="G162" s="16" t="s">
        <v>35</v>
      </c>
      <c r="H162"/>
      <c r="I162" s="35">
        <v>0</v>
      </c>
      <c r="J162" s="35">
        <v>0</v>
      </c>
      <c r="K162" s="35">
        <v>0</v>
      </c>
      <c r="L162" s="59">
        <v>0</v>
      </c>
      <c r="M162" s="59">
        <v>0</v>
      </c>
      <c r="N162" s="59">
        <v>0</v>
      </c>
      <c r="O162" s="59">
        <v>0</v>
      </c>
      <c r="P162" s="38">
        <f t="shared" si="27"/>
        <v>0</v>
      </c>
      <c r="Q162" s="37" t="e">
        <f t="shared" si="38"/>
        <v>#DIV/0!</v>
      </c>
      <c r="R162" s="39">
        <f t="shared" si="28"/>
        <v>0</v>
      </c>
      <c r="S162" s="39">
        <f t="shared" si="29"/>
        <v>0</v>
      </c>
      <c r="T162" s="39">
        <f t="shared" si="30"/>
        <v>0</v>
      </c>
      <c r="U162" s="39">
        <f t="shared" si="31"/>
        <v>0</v>
      </c>
      <c r="V162" s="39">
        <f t="shared" si="32"/>
        <v>0</v>
      </c>
      <c r="W162" s="39">
        <f>218.084380938461*M162</f>
        <v>0</v>
      </c>
      <c r="X162" s="39">
        <f>218.084380938461*N162</f>
        <v>0</v>
      </c>
      <c r="Y162" s="39">
        <f t="shared" si="33"/>
        <v>0</v>
      </c>
      <c r="Z162" s="39">
        <f t="shared" si="34"/>
        <v>0</v>
      </c>
      <c r="AA162" s="37" t="e">
        <f t="shared" si="35"/>
        <v>#DIV/0!</v>
      </c>
      <c r="AB162" s="16">
        <v>11</v>
      </c>
      <c r="AC162" s="36">
        <f t="shared" si="36"/>
        <v>0</v>
      </c>
      <c r="AD162" s="36">
        <f t="shared" si="37"/>
        <v>0</v>
      </c>
      <c r="AE162" s="16"/>
      <c r="AF162" s="16"/>
      <c r="AG162" s="16"/>
      <c r="AH162" s="16"/>
      <c r="AI162" s="46"/>
      <c r="AJ162" s="16">
        <v>55</v>
      </c>
      <c r="AK162" s="47">
        <v>95</v>
      </c>
    </row>
    <row r="163" spans="2:37" ht="25.5" x14ac:dyDescent="0.2">
      <c r="B163" s="17" t="s">
        <v>34</v>
      </c>
      <c r="C163" s="34" t="s">
        <v>165</v>
      </c>
      <c r="D163" s="34" t="s">
        <v>193</v>
      </c>
      <c r="E163" s="16"/>
      <c r="F163" s="18">
        <v>2321</v>
      </c>
      <c r="G163" s="16" t="s">
        <v>35</v>
      </c>
      <c r="H163"/>
      <c r="I163" s="35">
        <v>0</v>
      </c>
      <c r="J163" s="35">
        <v>0</v>
      </c>
      <c r="K163" s="35">
        <v>0</v>
      </c>
      <c r="L163" s="59">
        <v>0</v>
      </c>
      <c r="M163" s="59">
        <v>0</v>
      </c>
      <c r="N163" s="59">
        <v>0</v>
      </c>
      <c r="O163" s="59">
        <v>0</v>
      </c>
      <c r="P163" s="38">
        <f t="shared" si="27"/>
        <v>0</v>
      </c>
      <c r="Q163" s="37" t="e">
        <f t="shared" si="38"/>
        <v>#DIV/0!</v>
      </c>
      <c r="R163" s="39">
        <f t="shared" si="28"/>
        <v>0</v>
      </c>
      <c r="S163" s="39">
        <f t="shared" si="29"/>
        <v>0</v>
      </c>
      <c r="T163" s="39">
        <f t="shared" si="30"/>
        <v>0</v>
      </c>
      <c r="U163" s="39">
        <f t="shared" si="31"/>
        <v>0</v>
      </c>
      <c r="V163" s="39">
        <f t="shared" si="32"/>
        <v>0</v>
      </c>
      <c r="W163" s="39">
        <f>218.084380938461*M163</f>
        <v>0</v>
      </c>
      <c r="X163" s="39">
        <f>218.084380938461*N163</f>
        <v>0</v>
      </c>
      <c r="Y163" s="39">
        <f t="shared" si="33"/>
        <v>0</v>
      </c>
      <c r="Z163" s="39">
        <f t="shared" si="34"/>
        <v>0</v>
      </c>
      <c r="AA163" s="37" t="e">
        <f t="shared" si="35"/>
        <v>#DIV/0!</v>
      </c>
      <c r="AB163" s="16">
        <v>11</v>
      </c>
      <c r="AC163" s="36">
        <f t="shared" si="36"/>
        <v>0</v>
      </c>
      <c r="AD163" s="36">
        <f t="shared" si="37"/>
        <v>0</v>
      </c>
      <c r="AE163" s="16"/>
      <c r="AF163" s="16"/>
      <c r="AG163" s="16"/>
      <c r="AH163" s="16"/>
      <c r="AI163" s="46"/>
      <c r="AJ163" s="16">
        <v>1</v>
      </c>
      <c r="AK163" s="47">
        <v>21</v>
      </c>
    </row>
    <row r="164" spans="2:37" ht="25.5" x14ac:dyDescent="0.2">
      <c r="B164" s="17" t="s">
        <v>34</v>
      </c>
      <c r="C164" s="34" t="s">
        <v>397</v>
      </c>
      <c r="D164" s="34" t="s">
        <v>194</v>
      </c>
      <c r="E164" s="16"/>
      <c r="F164" s="18">
        <v>2321</v>
      </c>
      <c r="G164" s="16" t="s">
        <v>35</v>
      </c>
      <c r="H164">
        <v>7938</v>
      </c>
      <c r="I164" s="35">
        <v>0</v>
      </c>
      <c r="J164" s="35">
        <v>1254</v>
      </c>
      <c r="K164" s="35">
        <v>1664</v>
      </c>
      <c r="L164" s="59">
        <v>95</v>
      </c>
      <c r="M164" s="59">
        <v>204</v>
      </c>
      <c r="N164" s="59">
        <v>284</v>
      </c>
      <c r="O164" s="59">
        <v>0</v>
      </c>
      <c r="P164" s="38">
        <f t="shared" si="27"/>
        <v>3501</v>
      </c>
      <c r="Q164" s="37">
        <f t="shared" ref="Q164:Q195" si="39">P164*100/H164</f>
        <v>44.104308390022673</v>
      </c>
      <c r="R164" s="39">
        <f t="shared" si="28"/>
        <v>1731153.8158895036</v>
      </c>
      <c r="S164" s="39">
        <f t="shared" si="29"/>
        <v>0</v>
      </c>
      <c r="T164" s="39">
        <f t="shared" si="30"/>
        <v>273477.81369683013</v>
      </c>
      <c r="U164" s="39">
        <f t="shared" si="31"/>
        <v>362892.40988159913</v>
      </c>
      <c r="V164" s="39">
        <f t="shared" si="32"/>
        <v>20718.016189153797</v>
      </c>
      <c r="W164" s="39">
        <f>218.084380938461*M164</f>
        <v>44489.213711446049</v>
      </c>
      <c r="X164" s="39">
        <f>218.084380938461*N164</f>
        <v>61935.964186522928</v>
      </c>
      <c r="Y164" s="39">
        <f t="shared" si="33"/>
        <v>0</v>
      </c>
      <c r="Z164" s="39">
        <f t="shared" si="34"/>
        <v>763513.417665552</v>
      </c>
      <c r="AA164" s="37">
        <f t="shared" si="35"/>
        <v>44.10430839002268</v>
      </c>
      <c r="AB164" s="16">
        <v>11</v>
      </c>
      <c r="AC164" s="36">
        <f t="shared" si="36"/>
        <v>1925.5500000000002</v>
      </c>
      <c r="AD164" s="36">
        <f t="shared" si="37"/>
        <v>1575.45</v>
      </c>
      <c r="AE164" s="16"/>
      <c r="AF164" s="16"/>
      <c r="AG164" s="16"/>
      <c r="AH164" s="16"/>
      <c r="AI164" s="46"/>
      <c r="AJ164" s="16">
        <v>166</v>
      </c>
      <c r="AK164" s="47">
        <v>255</v>
      </c>
    </row>
    <row r="165" spans="2:37" ht="25.5" x14ac:dyDescent="0.2">
      <c r="B165" s="17" t="s">
        <v>34</v>
      </c>
      <c r="C165" s="34" t="s">
        <v>397</v>
      </c>
      <c r="D165" s="34" t="s">
        <v>195</v>
      </c>
      <c r="E165" s="16"/>
      <c r="F165" s="18">
        <v>2321</v>
      </c>
      <c r="G165" s="16" t="s">
        <v>35</v>
      </c>
      <c r="H165">
        <v>4000</v>
      </c>
      <c r="I165" s="35">
        <v>0</v>
      </c>
      <c r="J165" s="35">
        <v>0</v>
      </c>
      <c r="K165" s="35">
        <v>4247</v>
      </c>
      <c r="L165" s="59">
        <v>375</v>
      </c>
      <c r="M165" s="59">
        <v>1161</v>
      </c>
      <c r="N165" s="59">
        <v>180</v>
      </c>
      <c r="O165" s="59">
        <v>0</v>
      </c>
      <c r="P165" s="38">
        <f t="shared" si="27"/>
        <v>5963</v>
      </c>
      <c r="Q165" s="37">
        <f t="shared" si="39"/>
        <v>149.07499999999999</v>
      </c>
      <c r="R165" s="39">
        <f t="shared" si="28"/>
        <v>872337.52375384409</v>
      </c>
      <c r="S165" s="39">
        <f t="shared" si="29"/>
        <v>0</v>
      </c>
      <c r="T165" s="39">
        <f t="shared" si="30"/>
        <v>0</v>
      </c>
      <c r="U165" s="39">
        <f t="shared" si="31"/>
        <v>926204.36584564392</v>
      </c>
      <c r="V165" s="39">
        <f t="shared" si="32"/>
        <v>81781.642851922879</v>
      </c>
      <c r="W165" s="39">
        <f>218.084380938461*M165</f>
        <v>253195.96626955323</v>
      </c>
      <c r="X165" s="39">
        <f>218.084380938461*N165</f>
        <v>39255.188568922982</v>
      </c>
      <c r="Y165" s="39">
        <f t="shared" si="33"/>
        <v>0</v>
      </c>
      <c r="Z165" s="39">
        <f t="shared" si="34"/>
        <v>1300437.1635360429</v>
      </c>
      <c r="AA165" s="37">
        <f t="shared" si="35"/>
        <v>149.07499999999999</v>
      </c>
      <c r="AB165" s="16">
        <v>11</v>
      </c>
      <c r="AC165" s="36">
        <f t="shared" si="36"/>
        <v>3279.65</v>
      </c>
      <c r="AD165" s="36">
        <f t="shared" si="37"/>
        <v>2683.35</v>
      </c>
      <c r="AE165" s="16"/>
      <c r="AF165" s="16"/>
      <c r="AG165" s="16"/>
      <c r="AH165" s="16"/>
      <c r="AI165" s="46"/>
      <c r="AJ165" s="16">
        <v>23</v>
      </c>
      <c r="AK165" s="47">
        <v>20</v>
      </c>
    </row>
    <row r="166" spans="2:37" ht="25.5" x14ac:dyDescent="0.2">
      <c r="B166" s="17" t="s">
        <v>34</v>
      </c>
      <c r="C166" s="34" t="s">
        <v>397</v>
      </c>
      <c r="D166" s="34" t="s">
        <v>196</v>
      </c>
      <c r="E166" s="16"/>
      <c r="F166" s="18">
        <v>2321</v>
      </c>
      <c r="G166" s="16" t="s">
        <v>35</v>
      </c>
      <c r="H166">
        <v>1800</v>
      </c>
      <c r="I166" s="35">
        <v>0</v>
      </c>
      <c r="J166" s="35">
        <v>0</v>
      </c>
      <c r="K166" s="35">
        <v>1711</v>
      </c>
      <c r="L166" s="59">
        <v>53</v>
      </c>
      <c r="M166" s="59">
        <v>194</v>
      </c>
      <c r="N166" s="59">
        <v>0</v>
      </c>
      <c r="O166" s="59">
        <v>0</v>
      </c>
      <c r="P166" s="38">
        <f t="shared" si="27"/>
        <v>1958</v>
      </c>
      <c r="Q166" s="37">
        <f t="shared" si="39"/>
        <v>108.77777777777777</v>
      </c>
      <c r="R166" s="39">
        <f t="shared" si="28"/>
        <v>392551.88568922982</v>
      </c>
      <c r="S166" s="39">
        <f t="shared" si="29"/>
        <v>0</v>
      </c>
      <c r="T166" s="39">
        <f t="shared" si="30"/>
        <v>0</v>
      </c>
      <c r="U166" s="39">
        <f t="shared" si="31"/>
        <v>373142.3757857068</v>
      </c>
      <c r="V166" s="39">
        <f t="shared" si="32"/>
        <v>11558.472189738433</v>
      </c>
      <c r="W166" s="39">
        <f>218.084380938461*M166</f>
        <v>42308.369902061437</v>
      </c>
      <c r="X166" s="39">
        <f>218.084380938461*N166</f>
        <v>0</v>
      </c>
      <c r="Y166" s="39">
        <f t="shared" si="33"/>
        <v>0</v>
      </c>
      <c r="Z166" s="39">
        <f t="shared" si="34"/>
        <v>427009.21787750663</v>
      </c>
      <c r="AA166" s="37">
        <f t="shared" si="35"/>
        <v>108.77777777777777</v>
      </c>
      <c r="AB166" s="16">
        <v>11</v>
      </c>
      <c r="AC166" s="36">
        <f t="shared" si="36"/>
        <v>1076.9000000000001</v>
      </c>
      <c r="AD166" s="36">
        <f t="shared" si="37"/>
        <v>881.1</v>
      </c>
      <c r="AE166" s="16"/>
      <c r="AF166" s="16"/>
      <c r="AG166" s="16"/>
      <c r="AH166" s="16"/>
      <c r="AI166" s="46"/>
      <c r="AJ166" s="16"/>
      <c r="AK166" s="16"/>
    </row>
    <row r="167" spans="2:37" ht="25.5" x14ac:dyDescent="0.2">
      <c r="B167" s="17" t="s">
        <v>34</v>
      </c>
      <c r="C167" s="34" t="s">
        <v>397</v>
      </c>
      <c r="D167" s="34" t="s">
        <v>197</v>
      </c>
      <c r="E167" s="16"/>
      <c r="F167" s="18">
        <v>2321</v>
      </c>
      <c r="G167" s="16" t="s">
        <v>35</v>
      </c>
      <c r="H167">
        <v>1700</v>
      </c>
      <c r="I167" s="35">
        <v>0</v>
      </c>
      <c r="J167" s="35">
        <v>0</v>
      </c>
      <c r="K167" s="35">
        <v>1500</v>
      </c>
      <c r="L167" s="59">
        <v>150</v>
      </c>
      <c r="M167" s="59">
        <v>0</v>
      </c>
      <c r="N167" s="59">
        <v>0</v>
      </c>
      <c r="O167" s="59">
        <v>0</v>
      </c>
      <c r="P167" s="38">
        <f t="shared" si="27"/>
        <v>1650</v>
      </c>
      <c r="Q167" s="37">
        <f t="shared" si="39"/>
        <v>97.058823529411768</v>
      </c>
      <c r="R167" s="39">
        <f t="shared" si="28"/>
        <v>370743.44759538374</v>
      </c>
      <c r="S167" s="39">
        <f t="shared" si="29"/>
        <v>0</v>
      </c>
      <c r="T167" s="39">
        <f t="shared" si="30"/>
        <v>0</v>
      </c>
      <c r="U167" s="39">
        <f t="shared" si="31"/>
        <v>327126.57140769152</v>
      </c>
      <c r="V167" s="39">
        <f t="shared" si="32"/>
        <v>32712.657140769152</v>
      </c>
      <c r="W167" s="39">
        <f>218.084380938461*M167</f>
        <v>0</v>
      </c>
      <c r="X167" s="39">
        <f>218.084380938461*N167</f>
        <v>0</v>
      </c>
      <c r="Y167" s="39">
        <f t="shared" si="33"/>
        <v>0</v>
      </c>
      <c r="Z167" s="39">
        <f t="shared" si="34"/>
        <v>359839.22854846064</v>
      </c>
      <c r="AA167" s="37">
        <f t="shared" si="35"/>
        <v>97.05882352941174</v>
      </c>
      <c r="AB167" s="16">
        <v>11</v>
      </c>
      <c r="AC167" s="36">
        <f t="shared" si="36"/>
        <v>907.50000000000011</v>
      </c>
      <c r="AD167" s="36">
        <f t="shared" si="37"/>
        <v>742.5</v>
      </c>
      <c r="AE167" s="16"/>
      <c r="AF167" s="16"/>
      <c r="AG167" s="16"/>
      <c r="AH167" s="16"/>
      <c r="AI167" s="46"/>
      <c r="AJ167" s="16">
        <v>26</v>
      </c>
      <c r="AK167" s="47">
        <v>31</v>
      </c>
    </row>
    <row r="168" spans="2:37" ht="25.5" x14ac:dyDescent="0.2">
      <c r="B168" s="17" t="s">
        <v>34</v>
      </c>
      <c r="C168" s="34" t="s">
        <v>397</v>
      </c>
      <c r="D168" s="34" t="s">
        <v>198</v>
      </c>
      <c r="E168" s="16"/>
      <c r="F168" s="18">
        <v>2321</v>
      </c>
      <c r="G168" s="16" t="s">
        <v>35</v>
      </c>
      <c r="H168">
        <v>600</v>
      </c>
      <c r="I168" s="35">
        <v>0</v>
      </c>
      <c r="J168" s="35">
        <v>0</v>
      </c>
      <c r="K168" s="35">
        <v>573</v>
      </c>
      <c r="L168" s="59">
        <v>22</v>
      </c>
      <c r="M168" s="59">
        <v>0</v>
      </c>
      <c r="N168" s="59">
        <v>0</v>
      </c>
      <c r="O168" s="59">
        <v>0</v>
      </c>
      <c r="P168" s="38">
        <f t="shared" si="27"/>
        <v>595</v>
      </c>
      <c r="Q168" s="37">
        <f t="shared" si="39"/>
        <v>99.166666666666671</v>
      </c>
      <c r="R168" s="39">
        <f t="shared" si="28"/>
        <v>130850.62856307661</v>
      </c>
      <c r="S168" s="39">
        <f t="shared" si="29"/>
        <v>0</v>
      </c>
      <c r="T168" s="39">
        <f t="shared" si="30"/>
        <v>0</v>
      </c>
      <c r="U168" s="39">
        <f t="shared" si="31"/>
        <v>124962.35027773817</v>
      </c>
      <c r="V168" s="39">
        <f t="shared" si="32"/>
        <v>4797.8563806461425</v>
      </c>
      <c r="W168" s="39">
        <f>218.084380938461*M168</f>
        <v>0</v>
      </c>
      <c r="X168" s="39">
        <f>218.084380938461*N168</f>
        <v>0</v>
      </c>
      <c r="Y168" s="39">
        <f t="shared" si="33"/>
        <v>0</v>
      </c>
      <c r="Z168" s="39">
        <f t="shared" si="34"/>
        <v>129760.20665838431</v>
      </c>
      <c r="AA168" s="37">
        <f t="shared" si="35"/>
        <v>99.166666666666671</v>
      </c>
      <c r="AB168" s="16">
        <v>11</v>
      </c>
      <c r="AC168" s="36">
        <f t="shared" si="36"/>
        <v>327.25</v>
      </c>
      <c r="AD168" s="36">
        <f t="shared" si="37"/>
        <v>267.75</v>
      </c>
      <c r="AE168" s="16"/>
      <c r="AF168" s="16"/>
      <c r="AG168" s="16"/>
      <c r="AH168" s="16"/>
      <c r="AI168" s="46"/>
      <c r="AJ168" s="16">
        <v>1</v>
      </c>
      <c r="AK168" s="47">
        <v>2</v>
      </c>
    </row>
    <row r="169" spans="2:37" ht="25.5" x14ac:dyDescent="0.2">
      <c r="B169" s="17" t="s">
        <v>34</v>
      </c>
      <c r="C169" s="34" t="s">
        <v>397</v>
      </c>
      <c r="D169" s="34" t="s">
        <v>199</v>
      </c>
      <c r="E169" s="16"/>
      <c r="F169" s="18">
        <v>2321</v>
      </c>
      <c r="G169" s="16" t="s">
        <v>35</v>
      </c>
      <c r="H169">
        <v>3000</v>
      </c>
      <c r="I169" s="35">
        <v>0</v>
      </c>
      <c r="J169" s="35">
        <v>0</v>
      </c>
      <c r="K169" s="35">
        <v>2139</v>
      </c>
      <c r="L169" s="59">
        <v>421</v>
      </c>
      <c r="M169" s="59">
        <v>1822</v>
      </c>
      <c r="N169" s="59">
        <v>312</v>
      </c>
      <c r="O169" s="59">
        <v>383</v>
      </c>
      <c r="P169" s="38">
        <f t="shared" si="27"/>
        <v>5077</v>
      </c>
      <c r="Q169" s="37">
        <f t="shared" si="39"/>
        <v>169.23333333333332</v>
      </c>
      <c r="R169" s="39">
        <f t="shared" si="28"/>
        <v>654253.14281538303</v>
      </c>
      <c r="S169" s="39">
        <f t="shared" si="29"/>
        <v>0</v>
      </c>
      <c r="T169" s="39">
        <f t="shared" si="30"/>
        <v>0</v>
      </c>
      <c r="U169" s="39">
        <f t="shared" si="31"/>
        <v>466482.49082736811</v>
      </c>
      <c r="V169" s="39">
        <f t="shared" si="32"/>
        <v>91813.524375092078</v>
      </c>
      <c r="W169" s="39">
        <f>218.084380938461*M169</f>
        <v>397349.74206987594</v>
      </c>
      <c r="X169" s="39">
        <f>218.084380938461*N169</f>
        <v>68042.32685279983</v>
      </c>
      <c r="Y169" s="39">
        <f t="shared" si="33"/>
        <v>83526.317899430564</v>
      </c>
      <c r="Z169" s="39">
        <f t="shared" si="34"/>
        <v>1107214.4020245667</v>
      </c>
      <c r="AA169" s="37">
        <f t="shared" si="35"/>
        <v>169.23333333333335</v>
      </c>
      <c r="AB169" s="16">
        <v>11</v>
      </c>
      <c r="AC169" s="36">
        <f t="shared" si="36"/>
        <v>2792.3500000000004</v>
      </c>
      <c r="AD169" s="36">
        <f t="shared" si="37"/>
        <v>2284.65</v>
      </c>
      <c r="AE169" s="16"/>
      <c r="AF169" s="16"/>
      <c r="AG169" s="16"/>
      <c r="AH169" s="16"/>
      <c r="AI169" s="46"/>
      <c r="AJ169" s="16"/>
      <c r="AK169" s="16"/>
    </row>
    <row r="170" spans="2:37" ht="25.5" x14ac:dyDescent="0.2">
      <c r="B170" s="17" t="s">
        <v>34</v>
      </c>
      <c r="C170" s="34" t="s">
        <v>397</v>
      </c>
      <c r="D170" s="34" t="s">
        <v>200</v>
      </c>
      <c r="E170" s="16"/>
      <c r="F170" s="18">
        <v>2321</v>
      </c>
      <c r="G170" s="16" t="s">
        <v>35</v>
      </c>
      <c r="H170">
        <v>2600</v>
      </c>
      <c r="I170" s="35">
        <v>0</v>
      </c>
      <c r="J170" s="35">
        <v>0</v>
      </c>
      <c r="K170" s="35">
        <v>2143</v>
      </c>
      <c r="L170" s="59">
        <v>43</v>
      </c>
      <c r="M170" s="59">
        <v>0</v>
      </c>
      <c r="N170" s="59">
        <v>0</v>
      </c>
      <c r="O170" s="59">
        <v>769</v>
      </c>
      <c r="P170" s="38">
        <f t="shared" si="27"/>
        <v>2955</v>
      </c>
      <c r="Q170" s="37">
        <f t="shared" si="39"/>
        <v>113.65384615384616</v>
      </c>
      <c r="R170" s="39">
        <f t="shared" si="28"/>
        <v>567019.39043999859</v>
      </c>
      <c r="S170" s="39">
        <f t="shared" si="29"/>
        <v>0</v>
      </c>
      <c r="T170" s="39">
        <f t="shared" si="30"/>
        <v>0</v>
      </c>
      <c r="U170" s="39">
        <f t="shared" si="31"/>
        <v>467354.82835112192</v>
      </c>
      <c r="V170" s="39">
        <f t="shared" si="32"/>
        <v>9377.6283803538226</v>
      </c>
      <c r="W170" s="39">
        <f>218.084380938461*M170</f>
        <v>0</v>
      </c>
      <c r="X170" s="39">
        <f>218.084380938461*N170</f>
        <v>0</v>
      </c>
      <c r="Y170" s="39">
        <f t="shared" si="33"/>
        <v>167706.88894167653</v>
      </c>
      <c r="Z170" s="39">
        <f t="shared" si="34"/>
        <v>644439.34567315225</v>
      </c>
      <c r="AA170" s="37">
        <f t="shared" si="35"/>
        <v>113.65384615384615</v>
      </c>
      <c r="AB170" s="16">
        <v>11</v>
      </c>
      <c r="AC170" s="36">
        <f t="shared" si="36"/>
        <v>1625.2500000000002</v>
      </c>
      <c r="AD170" s="36">
        <f t="shared" si="37"/>
        <v>1329.75</v>
      </c>
      <c r="AE170" s="16"/>
      <c r="AF170" s="16"/>
      <c r="AG170" s="16"/>
      <c r="AH170" s="16"/>
      <c r="AI170" s="46"/>
      <c r="AJ170" s="16">
        <v>93</v>
      </c>
      <c r="AK170" s="47">
        <v>74</v>
      </c>
    </row>
    <row r="171" spans="2:37" ht="25.5" x14ac:dyDescent="0.2">
      <c r="B171" s="17" t="s">
        <v>34</v>
      </c>
      <c r="C171" s="34" t="s">
        <v>397</v>
      </c>
      <c r="D171" s="34" t="s">
        <v>201</v>
      </c>
      <c r="E171" s="16"/>
      <c r="F171" s="18">
        <v>2321</v>
      </c>
      <c r="G171" s="16" t="s">
        <v>35</v>
      </c>
      <c r="H171">
        <v>1700</v>
      </c>
      <c r="I171" s="35">
        <v>0</v>
      </c>
      <c r="J171" s="35">
        <v>0</v>
      </c>
      <c r="K171" s="35">
        <v>1499</v>
      </c>
      <c r="L171" s="59">
        <v>0</v>
      </c>
      <c r="M171" s="59">
        <v>0</v>
      </c>
      <c r="N171" s="59">
        <v>0</v>
      </c>
      <c r="O171" s="59">
        <v>0</v>
      </c>
      <c r="P171" s="38">
        <f t="shared" si="27"/>
        <v>1499</v>
      </c>
      <c r="Q171" s="37">
        <f t="shared" si="39"/>
        <v>88.17647058823529</v>
      </c>
      <c r="R171" s="39">
        <f t="shared" si="28"/>
        <v>370743.44759538374</v>
      </c>
      <c r="S171" s="39">
        <f t="shared" si="29"/>
        <v>0</v>
      </c>
      <c r="T171" s="39">
        <f t="shared" si="30"/>
        <v>0</v>
      </c>
      <c r="U171" s="39">
        <f t="shared" si="31"/>
        <v>326908.48702675308</v>
      </c>
      <c r="V171" s="39">
        <f t="shared" si="32"/>
        <v>0</v>
      </c>
      <c r="W171" s="39">
        <f>218.084380938461*M171</f>
        <v>0</v>
      </c>
      <c r="X171" s="39">
        <f>218.084380938461*N171</f>
        <v>0</v>
      </c>
      <c r="Y171" s="39">
        <f t="shared" si="33"/>
        <v>0</v>
      </c>
      <c r="Z171" s="39">
        <f t="shared" si="34"/>
        <v>326908.48702675308</v>
      </c>
      <c r="AA171" s="37">
        <f t="shared" si="35"/>
        <v>88.176470588235304</v>
      </c>
      <c r="AB171" s="16">
        <v>11</v>
      </c>
      <c r="AC171" s="36">
        <f t="shared" si="36"/>
        <v>824.45</v>
      </c>
      <c r="AD171" s="36">
        <f t="shared" si="37"/>
        <v>674.55000000000007</v>
      </c>
      <c r="AE171" s="16"/>
      <c r="AF171" s="16"/>
      <c r="AG171" s="16"/>
      <c r="AH171" s="16"/>
      <c r="AI171" s="46"/>
      <c r="AJ171" s="16">
        <v>85</v>
      </c>
      <c r="AK171" s="47">
        <v>51</v>
      </c>
    </row>
    <row r="172" spans="2:37" ht="25.5" x14ac:dyDescent="0.2">
      <c r="B172" s="17" t="s">
        <v>34</v>
      </c>
      <c r="C172" s="34" t="s">
        <v>397</v>
      </c>
      <c r="D172" s="34" t="s">
        <v>202</v>
      </c>
      <c r="E172" s="16"/>
      <c r="F172" s="18">
        <v>2321</v>
      </c>
      <c r="G172" s="16" t="s">
        <v>35</v>
      </c>
      <c r="H172">
        <v>1600</v>
      </c>
      <c r="I172" s="35">
        <v>0</v>
      </c>
      <c r="J172" s="35">
        <v>0</v>
      </c>
      <c r="K172" s="35">
        <v>1611</v>
      </c>
      <c r="L172" s="59">
        <v>57</v>
      </c>
      <c r="M172" s="59">
        <v>250</v>
      </c>
      <c r="N172" s="59">
        <v>0</v>
      </c>
      <c r="O172" s="59">
        <v>0</v>
      </c>
      <c r="P172" s="38">
        <f t="shared" si="27"/>
        <v>1918</v>
      </c>
      <c r="Q172" s="37">
        <f t="shared" si="39"/>
        <v>119.875</v>
      </c>
      <c r="R172" s="39">
        <f t="shared" si="28"/>
        <v>348935.0095015376</v>
      </c>
      <c r="S172" s="39">
        <f t="shared" si="29"/>
        <v>0</v>
      </c>
      <c r="T172" s="39">
        <f t="shared" si="30"/>
        <v>0</v>
      </c>
      <c r="U172" s="39">
        <f t="shared" si="31"/>
        <v>351333.93769186066</v>
      </c>
      <c r="V172" s="39">
        <f t="shared" si="32"/>
        <v>12430.809713492277</v>
      </c>
      <c r="W172" s="39">
        <f>218.084380938461*M172</f>
        <v>54521.095234615255</v>
      </c>
      <c r="X172" s="39">
        <f>218.084380938461*N172</f>
        <v>0</v>
      </c>
      <c r="Y172" s="39">
        <f t="shared" si="33"/>
        <v>0</v>
      </c>
      <c r="Z172" s="39">
        <f t="shared" si="34"/>
        <v>418285.84263996821</v>
      </c>
      <c r="AA172" s="37">
        <f t="shared" si="35"/>
        <v>119.87499999999999</v>
      </c>
      <c r="AB172" s="16">
        <v>11</v>
      </c>
      <c r="AC172" s="36">
        <f t="shared" si="36"/>
        <v>1054.9000000000001</v>
      </c>
      <c r="AD172" s="36">
        <f t="shared" si="37"/>
        <v>863.1</v>
      </c>
      <c r="AE172" s="16"/>
      <c r="AF172" s="16"/>
      <c r="AG172" s="16"/>
      <c r="AH172" s="16"/>
      <c r="AI172" s="46"/>
      <c r="AJ172" s="16">
        <v>87</v>
      </c>
      <c r="AK172" s="47">
        <v>161</v>
      </c>
    </row>
    <row r="173" spans="2:37" ht="25.5" x14ac:dyDescent="0.2">
      <c r="B173" s="17" t="s">
        <v>34</v>
      </c>
      <c r="C173" s="34" t="s">
        <v>397</v>
      </c>
      <c r="D173" s="34" t="s">
        <v>203</v>
      </c>
      <c r="E173" s="16"/>
      <c r="F173" s="18">
        <v>2321</v>
      </c>
      <c r="G173" s="16" t="s">
        <v>35</v>
      </c>
      <c r="H173">
        <v>2000</v>
      </c>
      <c r="I173" s="35">
        <v>0</v>
      </c>
      <c r="J173" s="35">
        <v>1997</v>
      </c>
      <c r="K173" s="35">
        <v>0</v>
      </c>
      <c r="L173" s="59">
        <v>3</v>
      </c>
      <c r="M173" s="59">
        <v>226</v>
      </c>
      <c r="N173" s="59">
        <v>0</v>
      </c>
      <c r="O173" s="59">
        <v>0</v>
      </c>
      <c r="P173" s="38">
        <f t="shared" si="27"/>
        <v>2226</v>
      </c>
      <c r="Q173" s="37">
        <f t="shared" si="39"/>
        <v>111.3</v>
      </c>
      <c r="R173" s="39">
        <f t="shared" si="28"/>
        <v>436168.76187692204</v>
      </c>
      <c r="S173" s="39">
        <f t="shared" si="29"/>
        <v>0</v>
      </c>
      <c r="T173" s="39">
        <f t="shared" si="30"/>
        <v>435514.50873410661</v>
      </c>
      <c r="U173" s="39">
        <f t="shared" si="31"/>
        <v>0</v>
      </c>
      <c r="V173" s="39">
        <f t="shared" si="32"/>
        <v>654.25314281538306</v>
      </c>
      <c r="W173" s="39">
        <f>218.084380938461*M173</f>
        <v>49287.070092092188</v>
      </c>
      <c r="X173" s="39">
        <f>218.084380938461*N173</f>
        <v>0</v>
      </c>
      <c r="Y173" s="39">
        <f t="shared" si="33"/>
        <v>0</v>
      </c>
      <c r="Z173" s="39">
        <f t="shared" si="34"/>
        <v>485455.83196901419</v>
      </c>
      <c r="AA173" s="37">
        <f t="shared" si="35"/>
        <v>111.29999999999998</v>
      </c>
      <c r="AB173" s="16">
        <v>11</v>
      </c>
      <c r="AC173" s="36">
        <f t="shared" si="36"/>
        <v>1224.3000000000002</v>
      </c>
      <c r="AD173" s="36">
        <f t="shared" si="37"/>
        <v>1001.7</v>
      </c>
      <c r="AE173" s="16"/>
      <c r="AF173" s="16"/>
      <c r="AG173" s="16"/>
      <c r="AH173" s="16"/>
      <c r="AI173" s="46"/>
      <c r="AJ173" s="16">
        <v>2</v>
      </c>
      <c r="AK173" s="47">
        <v>53</v>
      </c>
    </row>
    <row r="174" spans="2:37" ht="25.5" x14ac:dyDescent="0.2">
      <c r="B174" s="17" t="s">
        <v>34</v>
      </c>
      <c r="C174" s="34" t="s">
        <v>397</v>
      </c>
      <c r="D174" s="34" t="s">
        <v>204</v>
      </c>
      <c r="E174" s="16"/>
      <c r="F174" s="18">
        <v>2321</v>
      </c>
      <c r="G174" s="16" t="s">
        <v>35</v>
      </c>
      <c r="H174">
        <v>2000</v>
      </c>
      <c r="I174" s="35">
        <v>0</v>
      </c>
      <c r="J174" s="35">
        <v>1801</v>
      </c>
      <c r="K174" s="35">
        <v>0</v>
      </c>
      <c r="L174" s="59">
        <v>0</v>
      </c>
      <c r="M174" s="59">
        <v>195</v>
      </c>
      <c r="N174" s="59">
        <v>0</v>
      </c>
      <c r="O174" s="59">
        <v>0</v>
      </c>
      <c r="P174" s="38">
        <f t="shared" si="27"/>
        <v>1996</v>
      </c>
      <c r="Q174" s="37">
        <f t="shared" si="39"/>
        <v>99.8</v>
      </c>
      <c r="R174" s="39">
        <f t="shared" si="28"/>
        <v>436168.76187692204</v>
      </c>
      <c r="S174" s="39">
        <f t="shared" si="29"/>
        <v>0</v>
      </c>
      <c r="T174" s="39">
        <f t="shared" si="30"/>
        <v>392769.97007016826</v>
      </c>
      <c r="U174" s="39">
        <f t="shared" si="31"/>
        <v>0</v>
      </c>
      <c r="V174" s="39">
        <f t="shared" si="32"/>
        <v>0</v>
      </c>
      <c r="W174" s="39">
        <f>218.084380938461*M174</f>
        <v>42526.454282999897</v>
      </c>
      <c r="X174" s="39">
        <f>218.084380938461*N174</f>
        <v>0</v>
      </c>
      <c r="Y174" s="39">
        <f t="shared" si="33"/>
        <v>0</v>
      </c>
      <c r="Z174" s="39">
        <f t="shared" si="34"/>
        <v>435296.42435316817</v>
      </c>
      <c r="AA174" s="37">
        <f t="shared" si="35"/>
        <v>99.8</v>
      </c>
      <c r="AB174" s="16">
        <v>11</v>
      </c>
      <c r="AC174" s="36">
        <f t="shared" si="36"/>
        <v>1097.8000000000002</v>
      </c>
      <c r="AD174" s="36">
        <f t="shared" si="37"/>
        <v>898.2</v>
      </c>
      <c r="AE174" s="16"/>
      <c r="AF174" s="16"/>
      <c r="AG174" s="16"/>
      <c r="AH174" s="16"/>
      <c r="AI174" s="46"/>
      <c r="AJ174" s="16">
        <v>0</v>
      </c>
      <c r="AK174" s="47">
        <v>1</v>
      </c>
    </row>
    <row r="175" spans="2:37" ht="25.5" x14ac:dyDescent="0.2">
      <c r="B175" s="17" t="s">
        <v>34</v>
      </c>
      <c r="C175" s="34" t="s">
        <v>397</v>
      </c>
      <c r="D175" s="34" t="s">
        <v>205</v>
      </c>
      <c r="E175" s="16"/>
      <c r="F175" s="18">
        <v>2321</v>
      </c>
      <c r="G175" s="16" t="s">
        <v>35</v>
      </c>
      <c r="H175">
        <v>1200</v>
      </c>
      <c r="I175" s="35">
        <v>0</v>
      </c>
      <c r="J175" s="35">
        <v>0</v>
      </c>
      <c r="K175" s="35">
        <v>1000</v>
      </c>
      <c r="L175" s="59">
        <v>167</v>
      </c>
      <c r="M175" s="59">
        <v>0</v>
      </c>
      <c r="N175" s="59">
        <v>0</v>
      </c>
      <c r="O175" s="59">
        <v>0</v>
      </c>
      <c r="P175" s="38">
        <f t="shared" si="27"/>
        <v>1167</v>
      </c>
      <c r="Q175" s="37">
        <f t="shared" si="39"/>
        <v>97.25</v>
      </c>
      <c r="R175" s="39">
        <f t="shared" si="28"/>
        <v>261701.25712615321</v>
      </c>
      <c r="S175" s="39">
        <f t="shared" si="29"/>
        <v>0</v>
      </c>
      <c r="T175" s="39">
        <f t="shared" si="30"/>
        <v>0</v>
      </c>
      <c r="U175" s="39">
        <f t="shared" si="31"/>
        <v>218084.38093846102</v>
      </c>
      <c r="V175" s="39">
        <f t="shared" si="32"/>
        <v>36420.091616722988</v>
      </c>
      <c r="W175" s="39">
        <f>218.084380938461*M175</f>
        <v>0</v>
      </c>
      <c r="X175" s="39">
        <f>218.084380938461*N175</f>
        <v>0</v>
      </c>
      <c r="Y175" s="39">
        <f t="shared" si="33"/>
        <v>0</v>
      </c>
      <c r="Z175" s="39">
        <f t="shared" si="34"/>
        <v>254504.47255518401</v>
      </c>
      <c r="AA175" s="37">
        <f t="shared" si="35"/>
        <v>97.25</v>
      </c>
      <c r="AB175" s="16">
        <v>11</v>
      </c>
      <c r="AC175" s="36">
        <f t="shared" si="36"/>
        <v>641.85</v>
      </c>
      <c r="AD175" s="36">
        <f t="shared" si="37"/>
        <v>525.15</v>
      </c>
      <c r="AE175" s="16"/>
      <c r="AF175" s="16"/>
      <c r="AG175" s="16"/>
      <c r="AH175" s="16"/>
      <c r="AI175" s="46"/>
      <c r="AJ175" s="16">
        <v>11</v>
      </c>
      <c r="AK175" s="47">
        <v>16</v>
      </c>
    </row>
    <row r="176" spans="2:37" ht="25.5" x14ac:dyDescent="0.2">
      <c r="B176" s="17" t="s">
        <v>34</v>
      </c>
      <c r="C176" s="34" t="s">
        <v>397</v>
      </c>
      <c r="D176" s="34" t="s">
        <v>206</v>
      </c>
      <c r="E176" s="16"/>
      <c r="F176" s="18">
        <v>2321</v>
      </c>
      <c r="G176" s="16" t="s">
        <v>35</v>
      </c>
      <c r="H176">
        <v>5116</v>
      </c>
      <c r="I176" s="35">
        <v>0</v>
      </c>
      <c r="J176" s="35">
        <v>0</v>
      </c>
      <c r="K176" s="35">
        <v>4400</v>
      </c>
      <c r="L176" s="59">
        <v>136</v>
      </c>
      <c r="M176" s="59">
        <v>0</v>
      </c>
      <c r="N176" s="59">
        <v>288</v>
      </c>
      <c r="O176" s="59">
        <v>0</v>
      </c>
      <c r="P176" s="38">
        <f t="shared" si="27"/>
        <v>4824</v>
      </c>
      <c r="Q176" s="37">
        <f t="shared" si="39"/>
        <v>94.292415949960912</v>
      </c>
      <c r="R176" s="39">
        <f t="shared" si="28"/>
        <v>1115719.6928811665</v>
      </c>
      <c r="S176" s="39">
        <f t="shared" si="29"/>
        <v>0</v>
      </c>
      <c r="T176" s="39">
        <f t="shared" si="30"/>
        <v>0</v>
      </c>
      <c r="U176" s="39">
        <f t="shared" si="31"/>
        <v>959571.27612922841</v>
      </c>
      <c r="V176" s="39">
        <f t="shared" si="32"/>
        <v>29659.475807630697</v>
      </c>
      <c r="W176" s="39">
        <f>218.084380938461*M176</f>
        <v>0</v>
      </c>
      <c r="X176" s="39">
        <f>218.084380938461*N176</f>
        <v>62808.30171027677</v>
      </c>
      <c r="Y176" s="39">
        <f t="shared" si="33"/>
        <v>0</v>
      </c>
      <c r="Z176" s="39">
        <f t="shared" si="34"/>
        <v>1052039.0536471359</v>
      </c>
      <c r="AA176" s="37">
        <f t="shared" si="35"/>
        <v>94.292415949960898</v>
      </c>
      <c r="AB176" s="16">
        <v>11</v>
      </c>
      <c r="AC176" s="36">
        <f t="shared" si="36"/>
        <v>2653.2000000000003</v>
      </c>
      <c r="AD176" s="36">
        <f t="shared" si="37"/>
        <v>2170.8000000000002</v>
      </c>
      <c r="AE176" s="16"/>
      <c r="AF176" s="16"/>
      <c r="AG176" s="16"/>
      <c r="AH176" s="16"/>
      <c r="AI176" s="46"/>
      <c r="AJ176" s="16"/>
      <c r="AK176" s="16"/>
    </row>
    <row r="177" spans="2:37" ht="25.5" x14ac:dyDescent="0.2">
      <c r="B177" s="17" t="s">
        <v>34</v>
      </c>
      <c r="C177" s="34" t="s">
        <v>397</v>
      </c>
      <c r="D177" s="34" t="s">
        <v>207</v>
      </c>
      <c r="E177" s="16"/>
      <c r="F177" s="18">
        <v>2321</v>
      </c>
      <c r="G177" s="16" t="s">
        <v>35</v>
      </c>
      <c r="H177">
        <v>17388</v>
      </c>
      <c r="I177" s="35">
        <v>0</v>
      </c>
      <c r="J177" s="35">
        <v>1822</v>
      </c>
      <c r="K177" s="35">
        <v>0</v>
      </c>
      <c r="L177" s="59">
        <v>248</v>
      </c>
      <c r="M177" s="59">
        <v>1249</v>
      </c>
      <c r="N177" s="59">
        <v>6</v>
      </c>
      <c r="O177" s="59">
        <v>0</v>
      </c>
      <c r="P177" s="38">
        <f t="shared" si="27"/>
        <v>3325</v>
      </c>
      <c r="Q177" s="37">
        <f t="shared" si="39"/>
        <v>19.122383252818036</v>
      </c>
      <c r="R177" s="39">
        <f t="shared" si="28"/>
        <v>3792051.21575796</v>
      </c>
      <c r="S177" s="39">
        <f t="shared" si="29"/>
        <v>0</v>
      </c>
      <c r="T177" s="39">
        <f t="shared" si="30"/>
        <v>397349.74206987594</v>
      </c>
      <c r="U177" s="39">
        <f t="shared" si="31"/>
        <v>0</v>
      </c>
      <c r="V177" s="39">
        <f t="shared" si="32"/>
        <v>54084.926472738327</v>
      </c>
      <c r="W177" s="39">
        <f>218.084380938461*M177</f>
        <v>272387.39179213782</v>
      </c>
      <c r="X177" s="39">
        <f>218.084380938461*N177</f>
        <v>1308.5062856307661</v>
      </c>
      <c r="Y177" s="39">
        <f t="shared" si="33"/>
        <v>0</v>
      </c>
      <c r="Z177" s="39">
        <f t="shared" si="34"/>
        <v>725130.56662038283</v>
      </c>
      <c r="AA177" s="37">
        <f t="shared" si="35"/>
        <v>19.122383252818036</v>
      </c>
      <c r="AB177" s="16">
        <v>11</v>
      </c>
      <c r="AC177" s="36">
        <f t="shared" si="36"/>
        <v>1828.7500000000002</v>
      </c>
      <c r="AD177" s="36">
        <f t="shared" si="37"/>
        <v>1496.25</v>
      </c>
      <c r="AE177" s="16"/>
      <c r="AF177" s="16"/>
      <c r="AG177" s="16"/>
      <c r="AH177" s="16"/>
      <c r="AI177" s="46"/>
      <c r="AJ177" s="16">
        <v>14</v>
      </c>
      <c r="AK177" s="47">
        <v>32</v>
      </c>
    </row>
    <row r="178" spans="2:37" ht="25.5" x14ac:dyDescent="0.2">
      <c r="B178" s="17" t="s">
        <v>34</v>
      </c>
      <c r="C178" s="34" t="s">
        <v>397</v>
      </c>
      <c r="D178" s="34" t="s">
        <v>208</v>
      </c>
      <c r="E178" s="16"/>
      <c r="F178" s="18">
        <v>2321</v>
      </c>
      <c r="G178" s="16" t="s">
        <v>35</v>
      </c>
      <c r="H178">
        <v>2000</v>
      </c>
      <c r="I178" s="35">
        <v>0</v>
      </c>
      <c r="J178" s="35">
        <v>1737</v>
      </c>
      <c r="K178" s="35">
        <v>0</v>
      </c>
      <c r="L178" s="59">
        <v>55</v>
      </c>
      <c r="M178" s="59">
        <v>158</v>
      </c>
      <c r="N178" s="59">
        <v>0</v>
      </c>
      <c r="O178" s="59">
        <v>0</v>
      </c>
      <c r="P178" s="38">
        <f t="shared" si="27"/>
        <v>1950</v>
      </c>
      <c r="Q178" s="37">
        <f t="shared" si="39"/>
        <v>97.5</v>
      </c>
      <c r="R178" s="39">
        <f t="shared" si="28"/>
        <v>436168.76187692204</v>
      </c>
      <c r="S178" s="39">
        <f t="shared" si="29"/>
        <v>0</v>
      </c>
      <c r="T178" s="39">
        <f t="shared" si="30"/>
        <v>378812.56969010679</v>
      </c>
      <c r="U178" s="39">
        <f t="shared" si="31"/>
        <v>0</v>
      </c>
      <c r="V178" s="39">
        <f t="shared" si="32"/>
        <v>11994.640951615356</v>
      </c>
      <c r="W178" s="39">
        <f>218.084380938461*M178</f>
        <v>34457.332188276836</v>
      </c>
      <c r="X178" s="39">
        <f>218.084380938461*N178</f>
        <v>0</v>
      </c>
      <c r="Y178" s="39">
        <f t="shared" si="33"/>
        <v>0</v>
      </c>
      <c r="Z178" s="39">
        <f t="shared" si="34"/>
        <v>425264.542829999</v>
      </c>
      <c r="AA178" s="37">
        <f t="shared" si="35"/>
        <v>97.500000000000014</v>
      </c>
      <c r="AB178" s="16">
        <v>11</v>
      </c>
      <c r="AC178" s="36">
        <f t="shared" si="36"/>
        <v>1072.5</v>
      </c>
      <c r="AD178" s="36">
        <f t="shared" si="37"/>
        <v>877.5</v>
      </c>
      <c r="AE178" s="16"/>
      <c r="AF178" s="16"/>
      <c r="AG178" s="16"/>
      <c r="AH178" s="16"/>
      <c r="AI178" s="46"/>
      <c r="AJ178" s="16">
        <v>5</v>
      </c>
      <c r="AK178" s="47">
        <v>10</v>
      </c>
    </row>
    <row r="179" spans="2:37" ht="25.5" x14ac:dyDescent="0.2">
      <c r="B179" s="17" t="s">
        <v>34</v>
      </c>
      <c r="C179" s="34" t="s">
        <v>397</v>
      </c>
      <c r="D179" s="34" t="s">
        <v>209</v>
      </c>
      <c r="E179" s="16"/>
      <c r="F179" s="18">
        <v>2321</v>
      </c>
      <c r="G179" s="16" t="s">
        <v>35</v>
      </c>
      <c r="H179">
        <v>1200</v>
      </c>
      <c r="I179" s="35">
        <v>0</v>
      </c>
      <c r="J179" s="35">
        <v>1146</v>
      </c>
      <c r="K179" s="35">
        <v>0</v>
      </c>
      <c r="L179" s="59">
        <v>1</v>
      </c>
      <c r="M179" s="59">
        <v>200</v>
      </c>
      <c r="N179" s="59">
        <v>0</v>
      </c>
      <c r="O179" s="59">
        <v>0</v>
      </c>
      <c r="P179" s="38">
        <f t="shared" si="27"/>
        <v>1347</v>
      </c>
      <c r="Q179" s="37">
        <f t="shared" si="39"/>
        <v>112.25</v>
      </c>
      <c r="R179" s="39">
        <f t="shared" si="28"/>
        <v>261701.25712615321</v>
      </c>
      <c r="S179" s="39">
        <f t="shared" si="29"/>
        <v>0</v>
      </c>
      <c r="T179" s="39">
        <f t="shared" si="30"/>
        <v>249924.70055547633</v>
      </c>
      <c r="U179" s="39">
        <f t="shared" si="31"/>
        <v>0</v>
      </c>
      <c r="V179" s="39">
        <f t="shared" si="32"/>
        <v>218.08438093846101</v>
      </c>
      <c r="W179" s="39">
        <f>218.084380938461*M179</f>
        <v>43616.8761876922</v>
      </c>
      <c r="X179" s="39">
        <f>218.084380938461*N179</f>
        <v>0</v>
      </c>
      <c r="Y179" s="39">
        <f t="shared" si="33"/>
        <v>0</v>
      </c>
      <c r="Z179" s="39">
        <f t="shared" si="34"/>
        <v>293759.66112410702</v>
      </c>
      <c r="AA179" s="37">
        <f t="shared" si="35"/>
        <v>112.25000000000001</v>
      </c>
      <c r="AB179" s="16">
        <v>11</v>
      </c>
      <c r="AC179" s="36">
        <f t="shared" si="36"/>
        <v>740.85</v>
      </c>
      <c r="AD179" s="36">
        <f t="shared" si="37"/>
        <v>606.15</v>
      </c>
      <c r="AE179" s="16"/>
      <c r="AF179" s="16"/>
      <c r="AG179" s="16"/>
      <c r="AH179" s="16"/>
      <c r="AI179" s="46"/>
      <c r="AJ179" s="16">
        <v>93</v>
      </c>
      <c r="AK179" s="47">
        <v>81</v>
      </c>
    </row>
    <row r="180" spans="2:37" ht="25.5" x14ac:dyDescent="0.2">
      <c r="B180" s="17" t="s">
        <v>34</v>
      </c>
      <c r="C180" s="34" t="s">
        <v>397</v>
      </c>
      <c r="D180" s="34" t="s">
        <v>210</v>
      </c>
      <c r="E180" s="16"/>
      <c r="F180" s="18">
        <v>2321</v>
      </c>
      <c r="G180" s="16" t="s">
        <v>35</v>
      </c>
      <c r="H180">
        <v>1200</v>
      </c>
      <c r="I180" s="35">
        <v>0</v>
      </c>
      <c r="J180" s="35">
        <v>0</v>
      </c>
      <c r="K180" s="35">
        <v>1158</v>
      </c>
      <c r="L180" s="59">
        <v>27</v>
      </c>
      <c r="M180" s="59">
        <v>0</v>
      </c>
      <c r="N180" s="59">
        <v>0</v>
      </c>
      <c r="O180" s="59">
        <v>0</v>
      </c>
      <c r="P180" s="38">
        <f t="shared" si="27"/>
        <v>1185</v>
      </c>
      <c r="Q180" s="37">
        <f t="shared" si="39"/>
        <v>98.75</v>
      </c>
      <c r="R180" s="39">
        <f t="shared" si="28"/>
        <v>261701.25712615321</v>
      </c>
      <c r="S180" s="39">
        <f t="shared" si="29"/>
        <v>0</v>
      </c>
      <c r="T180" s="39">
        <f t="shared" si="30"/>
        <v>0</v>
      </c>
      <c r="U180" s="39">
        <f t="shared" si="31"/>
        <v>252541.71312673786</v>
      </c>
      <c r="V180" s="39">
        <f t="shared" si="32"/>
        <v>5888.2782853384469</v>
      </c>
      <c r="W180" s="39">
        <f>218.084380938461*M180</f>
        <v>0</v>
      </c>
      <c r="X180" s="39">
        <f>218.084380938461*N180</f>
        <v>0</v>
      </c>
      <c r="Y180" s="39">
        <f t="shared" si="33"/>
        <v>0</v>
      </c>
      <c r="Z180" s="39">
        <f t="shared" si="34"/>
        <v>258429.99141207631</v>
      </c>
      <c r="AA180" s="37">
        <f t="shared" si="35"/>
        <v>98.75</v>
      </c>
      <c r="AB180" s="16">
        <v>11</v>
      </c>
      <c r="AC180" s="36">
        <f t="shared" si="36"/>
        <v>651.75</v>
      </c>
      <c r="AD180" s="36">
        <f t="shared" si="37"/>
        <v>533.25</v>
      </c>
      <c r="AE180" s="16"/>
      <c r="AF180" s="16"/>
      <c r="AG180" s="16"/>
      <c r="AH180" s="16"/>
      <c r="AI180" s="46"/>
      <c r="AJ180" s="16"/>
      <c r="AK180" s="16"/>
    </row>
    <row r="181" spans="2:37" ht="25.5" x14ac:dyDescent="0.2">
      <c r="B181" s="17" t="s">
        <v>34</v>
      </c>
      <c r="C181" s="34" t="s">
        <v>397</v>
      </c>
      <c r="D181" s="34" t="s">
        <v>211</v>
      </c>
      <c r="E181" s="16"/>
      <c r="F181" s="18">
        <v>2321</v>
      </c>
      <c r="G181" s="16" t="s">
        <v>35</v>
      </c>
      <c r="H181">
        <v>1700</v>
      </c>
      <c r="I181" s="35">
        <v>0</v>
      </c>
      <c r="J181" s="35">
        <v>1699</v>
      </c>
      <c r="K181" s="35">
        <v>0</v>
      </c>
      <c r="L181" s="59">
        <v>0</v>
      </c>
      <c r="M181" s="59">
        <v>0</v>
      </c>
      <c r="N181" s="59">
        <v>0</v>
      </c>
      <c r="O181" s="59">
        <v>0</v>
      </c>
      <c r="P181" s="38">
        <f t="shared" si="27"/>
        <v>1699</v>
      </c>
      <c r="Q181" s="37">
        <f t="shared" si="39"/>
        <v>99.941176470588232</v>
      </c>
      <c r="R181" s="39">
        <f t="shared" si="28"/>
        <v>370743.44759538374</v>
      </c>
      <c r="S181" s="39">
        <f t="shared" si="29"/>
        <v>0</v>
      </c>
      <c r="T181" s="39">
        <f t="shared" si="30"/>
        <v>370525.36321444524</v>
      </c>
      <c r="U181" s="39">
        <f t="shared" si="31"/>
        <v>0</v>
      </c>
      <c r="V181" s="39">
        <f t="shared" si="32"/>
        <v>0</v>
      </c>
      <c r="W181" s="39">
        <f>218.084380938461*M181</f>
        <v>0</v>
      </c>
      <c r="X181" s="39">
        <f>218.084380938461*N181</f>
        <v>0</v>
      </c>
      <c r="Y181" s="39">
        <f t="shared" si="33"/>
        <v>0</v>
      </c>
      <c r="Z181" s="39">
        <f t="shared" si="34"/>
        <v>370525.36321444524</v>
      </c>
      <c r="AA181" s="37">
        <f t="shared" si="35"/>
        <v>99.941176470588232</v>
      </c>
      <c r="AB181" s="16">
        <v>11</v>
      </c>
      <c r="AC181" s="36">
        <f t="shared" si="36"/>
        <v>934.45</v>
      </c>
      <c r="AD181" s="36">
        <f t="shared" si="37"/>
        <v>764.55000000000007</v>
      </c>
      <c r="AE181" s="16"/>
      <c r="AF181" s="16"/>
      <c r="AG181" s="16"/>
      <c r="AH181" s="16"/>
      <c r="AI181" s="46"/>
      <c r="AJ181" s="16">
        <v>8</v>
      </c>
      <c r="AK181" s="47">
        <v>2</v>
      </c>
    </row>
    <row r="182" spans="2:37" ht="25.5" x14ac:dyDescent="0.2">
      <c r="B182" s="17" t="s">
        <v>34</v>
      </c>
      <c r="C182" s="34" t="s">
        <v>397</v>
      </c>
      <c r="D182" s="34" t="s">
        <v>212</v>
      </c>
      <c r="E182" s="16"/>
      <c r="F182" s="18">
        <v>2321</v>
      </c>
      <c r="G182" s="16" t="s">
        <v>35</v>
      </c>
      <c r="H182">
        <v>2000</v>
      </c>
      <c r="I182" s="35">
        <v>0</v>
      </c>
      <c r="J182" s="35">
        <v>1937</v>
      </c>
      <c r="K182" s="35">
        <v>0</v>
      </c>
      <c r="L182" s="59">
        <v>46</v>
      </c>
      <c r="M182" s="59">
        <v>682</v>
      </c>
      <c r="N182" s="59">
        <v>0</v>
      </c>
      <c r="O182" s="59">
        <v>0</v>
      </c>
      <c r="P182" s="38">
        <f t="shared" si="27"/>
        <v>2665</v>
      </c>
      <c r="Q182" s="37">
        <f t="shared" si="39"/>
        <v>133.25</v>
      </c>
      <c r="R182" s="39">
        <f t="shared" si="28"/>
        <v>436168.76187692204</v>
      </c>
      <c r="S182" s="39">
        <f t="shared" si="29"/>
        <v>0</v>
      </c>
      <c r="T182" s="39">
        <f t="shared" si="30"/>
        <v>422429.44587779895</v>
      </c>
      <c r="U182" s="39">
        <f t="shared" si="31"/>
        <v>0</v>
      </c>
      <c r="V182" s="39">
        <f t="shared" si="32"/>
        <v>10031.881523169206</v>
      </c>
      <c r="W182" s="39">
        <f>218.084380938461*M182</f>
        <v>148733.54780003041</v>
      </c>
      <c r="X182" s="39">
        <f>218.084380938461*N182</f>
        <v>0</v>
      </c>
      <c r="Y182" s="39">
        <f t="shared" si="33"/>
        <v>0</v>
      </c>
      <c r="Z182" s="39">
        <f t="shared" si="34"/>
        <v>581194.87520099862</v>
      </c>
      <c r="AA182" s="37">
        <f t="shared" si="35"/>
        <v>133.25</v>
      </c>
      <c r="AB182" s="16">
        <v>11</v>
      </c>
      <c r="AC182" s="36">
        <f t="shared" si="36"/>
        <v>1465.7500000000002</v>
      </c>
      <c r="AD182" s="36">
        <f t="shared" si="37"/>
        <v>1199.25</v>
      </c>
      <c r="AE182" s="16"/>
      <c r="AF182" s="16"/>
      <c r="AG182" s="16"/>
      <c r="AH182" s="16"/>
      <c r="AI182" s="46"/>
      <c r="AJ182" s="16"/>
      <c r="AK182" s="16"/>
    </row>
    <row r="183" spans="2:37" ht="25.5" x14ac:dyDescent="0.2">
      <c r="B183" s="17" t="s">
        <v>34</v>
      </c>
      <c r="C183" s="34" t="s">
        <v>397</v>
      </c>
      <c r="D183" s="34" t="s">
        <v>213</v>
      </c>
      <c r="E183" s="16"/>
      <c r="F183" s="18">
        <v>2321</v>
      </c>
      <c r="G183" s="16" t="s">
        <v>35</v>
      </c>
      <c r="H183">
        <v>900</v>
      </c>
      <c r="I183" s="35">
        <v>0</v>
      </c>
      <c r="J183" s="35">
        <v>793</v>
      </c>
      <c r="K183" s="35">
        <v>0</v>
      </c>
      <c r="L183" s="59">
        <v>15</v>
      </c>
      <c r="M183" s="59">
        <v>118</v>
      </c>
      <c r="N183" s="59">
        <v>80</v>
      </c>
      <c r="O183" s="59">
        <v>0</v>
      </c>
      <c r="P183" s="38">
        <f t="shared" si="27"/>
        <v>1006</v>
      </c>
      <c r="Q183" s="37">
        <f t="shared" si="39"/>
        <v>111.77777777777777</v>
      </c>
      <c r="R183" s="39">
        <f t="shared" si="28"/>
        <v>196275.94284461491</v>
      </c>
      <c r="S183" s="39">
        <f t="shared" si="29"/>
        <v>0</v>
      </c>
      <c r="T183" s="39">
        <f t="shared" si="30"/>
        <v>172940.91408419958</v>
      </c>
      <c r="U183" s="39">
        <f t="shared" si="31"/>
        <v>0</v>
      </c>
      <c r="V183" s="39">
        <f t="shared" si="32"/>
        <v>3271.2657140769152</v>
      </c>
      <c r="W183" s="39">
        <f>218.084380938461*M183</f>
        <v>25733.9569507384</v>
      </c>
      <c r="X183" s="39">
        <f>218.084380938461*N183</f>
        <v>17446.750475076882</v>
      </c>
      <c r="Y183" s="39">
        <f t="shared" si="33"/>
        <v>0</v>
      </c>
      <c r="Z183" s="39">
        <f t="shared" si="34"/>
        <v>219392.88722409177</v>
      </c>
      <c r="AA183" s="37">
        <f t="shared" si="35"/>
        <v>111.77777777777777</v>
      </c>
      <c r="AB183" s="16">
        <v>11</v>
      </c>
      <c r="AC183" s="36">
        <f t="shared" si="36"/>
        <v>553.30000000000007</v>
      </c>
      <c r="AD183" s="36">
        <f t="shared" si="37"/>
        <v>452.7</v>
      </c>
      <c r="AE183" s="16"/>
      <c r="AF183" s="16"/>
      <c r="AG183" s="16"/>
      <c r="AH183" s="16"/>
      <c r="AI183" s="46"/>
      <c r="AJ183" s="16"/>
      <c r="AK183" s="16"/>
    </row>
    <row r="184" spans="2:37" ht="25.5" x14ac:dyDescent="0.2">
      <c r="B184" s="17" t="s">
        <v>34</v>
      </c>
      <c r="C184" s="34" t="s">
        <v>214</v>
      </c>
      <c r="D184" s="34" t="s">
        <v>214</v>
      </c>
      <c r="E184" s="16"/>
      <c r="F184" s="18">
        <v>2321</v>
      </c>
      <c r="G184" s="16" t="s">
        <v>35</v>
      </c>
      <c r="H184">
        <v>5116</v>
      </c>
      <c r="I184" s="35">
        <v>0</v>
      </c>
      <c r="J184" s="35">
        <v>3657</v>
      </c>
      <c r="K184" s="35">
        <v>861</v>
      </c>
      <c r="L184" s="59">
        <v>174</v>
      </c>
      <c r="M184" s="59">
        <v>1146</v>
      </c>
      <c r="N184" s="59">
        <v>15</v>
      </c>
      <c r="O184" s="59">
        <v>707</v>
      </c>
      <c r="P184" s="38">
        <f t="shared" si="27"/>
        <v>6560</v>
      </c>
      <c r="Q184" s="37">
        <f t="shared" si="39"/>
        <v>128.22517591868646</v>
      </c>
      <c r="R184" s="39">
        <f t="shared" si="28"/>
        <v>1115719.6928811665</v>
      </c>
      <c r="S184" s="39">
        <f t="shared" si="29"/>
        <v>0</v>
      </c>
      <c r="T184" s="39">
        <f t="shared" si="30"/>
        <v>797534.58109195193</v>
      </c>
      <c r="U184" s="39">
        <f t="shared" si="31"/>
        <v>187770.65198801493</v>
      </c>
      <c r="V184" s="39">
        <f t="shared" si="32"/>
        <v>37946.682283292219</v>
      </c>
      <c r="W184" s="39">
        <f>218.084380938461*M184</f>
        <v>249924.70055547633</v>
      </c>
      <c r="X184" s="39">
        <f>218.084380938461*N184</f>
        <v>3271.2657140769152</v>
      </c>
      <c r="Y184" s="39">
        <f t="shared" si="33"/>
        <v>154185.65732349193</v>
      </c>
      <c r="Z184" s="39">
        <f t="shared" si="34"/>
        <v>1430633.5389563041</v>
      </c>
      <c r="AA184" s="37">
        <f t="shared" si="35"/>
        <v>128.22517591868649</v>
      </c>
      <c r="AB184" s="16">
        <v>11</v>
      </c>
      <c r="AC184" s="36">
        <f t="shared" si="36"/>
        <v>3608.0000000000005</v>
      </c>
      <c r="AD184" s="36">
        <f t="shared" si="37"/>
        <v>2952</v>
      </c>
      <c r="AE184" s="16"/>
      <c r="AF184" s="16"/>
      <c r="AG184" s="16"/>
      <c r="AH184" s="16"/>
      <c r="AI184" s="46"/>
      <c r="AJ184" s="16"/>
      <c r="AK184" s="16"/>
    </row>
    <row r="185" spans="2:37" ht="25.5" x14ac:dyDescent="0.2">
      <c r="B185" s="17" t="s">
        <v>34</v>
      </c>
      <c r="C185" s="34" t="s">
        <v>214</v>
      </c>
      <c r="D185" s="34" t="s">
        <v>215</v>
      </c>
      <c r="E185" s="16"/>
      <c r="F185" s="18">
        <v>2321</v>
      </c>
      <c r="G185" s="16" t="s">
        <v>35</v>
      </c>
      <c r="H185">
        <v>9008</v>
      </c>
      <c r="I185" s="35">
        <v>0</v>
      </c>
      <c r="J185" s="35">
        <v>1741</v>
      </c>
      <c r="K185" s="35">
        <v>174</v>
      </c>
      <c r="L185" s="59">
        <v>0</v>
      </c>
      <c r="M185" s="59">
        <v>201</v>
      </c>
      <c r="N185" s="59">
        <v>0</v>
      </c>
      <c r="O185" s="59">
        <v>0</v>
      </c>
      <c r="P185" s="38">
        <f t="shared" si="27"/>
        <v>2116</v>
      </c>
      <c r="Q185" s="37">
        <f t="shared" si="39"/>
        <v>23.490230905861456</v>
      </c>
      <c r="R185" s="39">
        <f t="shared" si="28"/>
        <v>1964504.1034936567</v>
      </c>
      <c r="S185" s="39">
        <f t="shared" si="29"/>
        <v>0</v>
      </c>
      <c r="T185" s="39">
        <f t="shared" si="30"/>
        <v>379684.9072138606</v>
      </c>
      <c r="U185" s="39">
        <f t="shared" si="31"/>
        <v>37946.682283292219</v>
      </c>
      <c r="V185" s="39">
        <f t="shared" si="32"/>
        <v>0</v>
      </c>
      <c r="W185" s="39">
        <f>218.084380938461*M185</f>
        <v>43834.96056863066</v>
      </c>
      <c r="X185" s="39">
        <f>218.084380938461*N185</f>
        <v>0</v>
      </c>
      <c r="Y185" s="39">
        <f t="shared" si="33"/>
        <v>0</v>
      </c>
      <c r="Z185" s="39">
        <f t="shared" si="34"/>
        <v>461466.55006578349</v>
      </c>
      <c r="AA185" s="37">
        <f t="shared" si="35"/>
        <v>23.490230905861456</v>
      </c>
      <c r="AB185" s="16">
        <v>11</v>
      </c>
      <c r="AC185" s="36">
        <f t="shared" si="36"/>
        <v>1163.8000000000002</v>
      </c>
      <c r="AD185" s="36">
        <f t="shared" si="37"/>
        <v>952.2</v>
      </c>
      <c r="AE185" s="16"/>
      <c r="AF185" s="16"/>
      <c r="AG185" s="16"/>
      <c r="AH185" s="16"/>
      <c r="AI185" s="46"/>
      <c r="AJ185" s="16"/>
      <c r="AK185" s="16"/>
    </row>
    <row r="186" spans="2:37" ht="25.5" x14ac:dyDescent="0.2">
      <c r="B186" s="17" t="s">
        <v>34</v>
      </c>
      <c r="C186" s="34" t="s">
        <v>214</v>
      </c>
      <c r="D186" s="34" t="s">
        <v>216</v>
      </c>
      <c r="E186" s="16"/>
      <c r="F186" s="18">
        <v>2321</v>
      </c>
      <c r="G186" s="16" t="s">
        <v>35</v>
      </c>
      <c r="H186">
        <v>1200</v>
      </c>
      <c r="I186" s="35">
        <v>0</v>
      </c>
      <c r="J186" s="35">
        <v>0</v>
      </c>
      <c r="K186" s="35">
        <v>1173</v>
      </c>
      <c r="L186" s="59">
        <v>10</v>
      </c>
      <c r="M186" s="59">
        <v>543</v>
      </c>
      <c r="N186" s="59">
        <v>0</v>
      </c>
      <c r="O186" s="59">
        <v>15</v>
      </c>
      <c r="P186" s="38">
        <f t="shared" si="27"/>
        <v>1741</v>
      </c>
      <c r="Q186" s="37">
        <f t="shared" si="39"/>
        <v>145.08333333333334</v>
      </c>
      <c r="R186" s="39">
        <f t="shared" si="28"/>
        <v>261701.25712615321</v>
      </c>
      <c r="S186" s="39">
        <f t="shared" si="29"/>
        <v>0</v>
      </c>
      <c r="T186" s="39">
        <f t="shared" si="30"/>
        <v>0</v>
      </c>
      <c r="U186" s="39">
        <f t="shared" si="31"/>
        <v>255812.97884081476</v>
      </c>
      <c r="V186" s="39">
        <f t="shared" si="32"/>
        <v>2180.8438093846103</v>
      </c>
      <c r="W186" s="39">
        <f>218.084380938461*M186</f>
        <v>118419.81884958434</v>
      </c>
      <c r="X186" s="39">
        <f>218.084380938461*N186</f>
        <v>0</v>
      </c>
      <c r="Y186" s="39">
        <f t="shared" si="33"/>
        <v>3271.2657140769152</v>
      </c>
      <c r="Z186" s="39">
        <f t="shared" si="34"/>
        <v>379684.90721386066</v>
      </c>
      <c r="AA186" s="37">
        <f t="shared" si="35"/>
        <v>145.08333333333334</v>
      </c>
      <c r="AB186" s="16">
        <v>11</v>
      </c>
      <c r="AC186" s="36">
        <f t="shared" si="36"/>
        <v>957.55000000000007</v>
      </c>
      <c r="AD186" s="36">
        <f t="shared" si="37"/>
        <v>783.45</v>
      </c>
      <c r="AE186" s="16"/>
      <c r="AF186" s="16"/>
      <c r="AG186" s="16"/>
      <c r="AH186" s="16"/>
      <c r="AI186" s="46"/>
      <c r="AJ186" s="16"/>
      <c r="AK186" s="16"/>
    </row>
    <row r="187" spans="2:37" ht="25.5" x14ac:dyDescent="0.2">
      <c r="B187" s="17" t="s">
        <v>34</v>
      </c>
      <c r="C187" s="34" t="s">
        <v>214</v>
      </c>
      <c r="D187" s="34" t="s">
        <v>217</v>
      </c>
      <c r="E187" s="16"/>
      <c r="F187" s="18">
        <v>2321</v>
      </c>
      <c r="G187" s="16" t="s">
        <v>35</v>
      </c>
      <c r="H187">
        <v>1200</v>
      </c>
      <c r="I187" s="35">
        <v>0</v>
      </c>
      <c r="J187" s="35">
        <v>1028</v>
      </c>
      <c r="K187" s="35">
        <v>0</v>
      </c>
      <c r="L187" s="59">
        <v>0</v>
      </c>
      <c r="M187" s="59">
        <v>200</v>
      </c>
      <c r="N187" s="59">
        <v>0</v>
      </c>
      <c r="O187" s="59">
        <v>0</v>
      </c>
      <c r="P187" s="38">
        <f t="shared" si="27"/>
        <v>1228</v>
      </c>
      <c r="Q187" s="37">
        <f t="shared" si="39"/>
        <v>102.33333333333333</v>
      </c>
      <c r="R187" s="39">
        <f t="shared" si="28"/>
        <v>261701.25712615321</v>
      </c>
      <c r="S187" s="39">
        <f t="shared" si="29"/>
        <v>0</v>
      </c>
      <c r="T187" s="39">
        <f t="shared" si="30"/>
        <v>224190.74360473792</v>
      </c>
      <c r="U187" s="39">
        <f t="shared" si="31"/>
        <v>0</v>
      </c>
      <c r="V187" s="39">
        <f t="shared" si="32"/>
        <v>0</v>
      </c>
      <c r="W187" s="39">
        <f>218.084380938461*M187</f>
        <v>43616.8761876922</v>
      </c>
      <c r="X187" s="39">
        <f>218.084380938461*N187</f>
        <v>0</v>
      </c>
      <c r="Y187" s="39">
        <f t="shared" si="33"/>
        <v>0</v>
      </c>
      <c r="Z187" s="39">
        <f t="shared" si="34"/>
        <v>267807.61979243014</v>
      </c>
      <c r="AA187" s="37">
        <f t="shared" si="35"/>
        <v>102.33333333333334</v>
      </c>
      <c r="AB187" s="16">
        <v>11</v>
      </c>
      <c r="AC187" s="36">
        <f t="shared" si="36"/>
        <v>675.40000000000009</v>
      </c>
      <c r="AD187" s="36">
        <f t="shared" si="37"/>
        <v>552.6</v>
      </c>
      <c r="AE187" s="16"/>
      <c r="AF187" s="16"/>
      <c r="AG187" s="16"/>
      <c r="AH187" s="16"/>
      <c r="AI187" s="46"/>
      <c r="AJ187" s="16">
        <v>8</v>
      </c>
      <c r="AK187" s="47">
        <v>5</v>
      </c>
    </row>
    <row r="188" spans="2:37" ht="25.5" x14ac:dyDescent="0.2">
      <c r="B188" s="17" t="s">
        <v>34</v>
      </c>
      <c r="C188" s="34" t="s">
        <v>214</v>
      </c>
      <c r="D188" s="34" t="s">
        <v>218</v>
      </c>
      <c r="E188" s="16"/>
      <c r="F188" s="18">
        <v>2321</v>
      </c>
      <c r="G188" s="16" t="s">
        <v>35</v>
      </c>
      <c r="H188">
        <v>2600</v>
      </c>
      <c r="I188" s="35">
        <v>3816</v>
      </c>
      <c r="J188" s="35">
        <v>0</v>
      </c>
      <c r="K188" s="35">
        <v>250</v>
      </c>
      <c r="L188" s="59">
        <v>0</v>
      </c>
      <c r="M188" s="59">
        <v>336</v>
      </c>
      <c r="N188" s="59">
        <v>0</v>
      </c>
      <c r="O188" s="59">
        <v>0</v>
      </c>
      <c r="P188" s="38">
        <f t="shared" si="27"/>
        <v>4402</v>
      </c>
      <c r="Q188" s="37">
        <f t="shared" si="39"/>
        <v>169.30769230769232</v>
      </c>
      <c r="R188" s="39">
        <f t="shared" si="28"/>
        <v>567019.39043999859</v>
      </c>
      <c r="S188" s="39">
        <f t="shared" si="29"/>
        <v>832209.99766116717</v>
      </c>
      <c r="T188" s="39">
        <f t="shared" si="30"/>
        <v>0</v>
      </c>
      <c r="U188" s="39">
        <f t="shared" si="31"/>
        <v>54521.095234615255</v>
      </c>
      <c r="V188" s="39">
        <f t="shared" si="32"/>
        <v>0</v>
      </c>
      <c r="W188" s="39">
        <f>218.084380938461*M188</f>
        <v>73276.351995322897</v>
      </c>
      <c r="X188" s="39">
        <f>218.084380938461*N188</f>
        <v>0</v>
      </c>
      <c r="Y188" s="39">
        <f t="shared" si="33"/>
        <v>0</v>
      </c>
      <c r="Z188" s="39">
        <f t="shared" si="34"/>
        <v>960007.44489110529</v>
      </c>
      <c r="AA188" s="37">
        <f t="shared" si="35"/>
        <v>169.30769230769229</v>
      </c>
      <c r="AB188" s="16">
        <v>11</v>
      </c>
      <c r="AC188" s="36">
        <f t="shared" si="36"/>
        <v>2421.1000000000004</v>
      </c>
      <c r="AD188" s="36">
        <f t="shared" si="37"/>
        <v>1980.9</v>
      </c>
      <c r="AE188" s="16"/>
      <c r="AF188" s="16"/>
      <c r="AG188" s="16"/>
      <c r="AH188" s="16"/>
      <c r="AI188" s="46"/>
      <c r="AJ188" s="16">
        <v>13</v>
      </c>
      <c r="AK188" s="47">
        <v>21</v>
      </c>
    </row>
    <row r="189" spans="2:37" ht="25.5" x14ac:dyDescent="0.2">
      <c r="B189" s="17" t="s">
        <v>34</v>
      </c>
      <c r="C189" s="34" t="s">
        <v>214</v>
      </c>
      <c r="D189" s="34" t="s">
        <v>219</v>
      </c>
      <c r="E189" s="16"/>
      <c r="F189" s="18">
        <v>2321</v>
      </c>
      <c r="G189" s="16" t="s">
        <v>35</v>
      </c>
      <c r="H189">
        <v>3306</v>
      </c>
      <c r="I189" s="35">
        <v>0</v>
      </c>
      <c r="J189" s="35">
        <v>2683</v>
      </c>
      <c r="K189" s="35">
        <v>110</v>
      </c>
      <c r="L189" s="59">
        <v>0</v>
      </c>
      <c r="M189" s="59">
        <v>755</v>
      </c>
      <c r="N189" s="59">
        <v>22</v>
      </c>
      <c r="O189" s="59">
        <v>0</v>
      </c>
      <c r="P189" s="38">
        <f t="shared" si="27"/>
        <v>3570</v>
      </c>
      <c r="Q189" s="37">
        <f t="shared" si="39"/>
        <v>107.98548094373865</v>
      </c>
      <c r="R189" s="39">
        <f t="shared" si="28"/>
        <v>720986.96338255215</v>
      </c>
      <c r="S189" s="39">
        <f t="shared" si="29"/>
        <v>0</v>
      </c>
      <c r="T189" s="39">
        <f t="shared" si="30"/>
        <v>585120.39405789087</v>
      </c>
      <c r="U189" s="39">
        <f t="shared" si="31"/>
        <v>23989.281903230712</v>
      </c>
      <c r="V189" s="39">
        <f t="shared" si="32"/>
        <v>0</v>
      </c>
      <c r="W189" s="39">
        <f>218.084380938461*M189</f>
        <v>164653.70760853807</v>
      </c>
      <c r="X189" s="39">
        <f>218.084380938461*N189</f>
        <v>4797.8563806461425</v>
      </c>
      <c r="Y189" s="39">
        <f t="shared" si="33"/>
        <v>0</v>
      </c>
      <c r="Z189" s="39">
        <f t="shared" si="34"/>
        <v>778561.23995030578</v>
      </c>
      <c r="AA189" s="37">
        <f t="shared" si="35"/>
        <v>107.98548094373865</v>
      </c>
      <c r="AB189" s="16">
        <v>11</v>
      </c>
      <c r="AC189" s="36">
        <f t="shared" si="36"/>
        <v>1963.5000000000002</v>
      </c>
      <c r="AD189" s="36">
        <f t="shared" si="37"/>
        <v>1606.5</v>
      </c>
      <c r="AE189" s="16"/>
      <c r="AF189" s="16"/>
      <c r="AG189" s="16"/>
      <c r="AH189" s="16"/>
      <c r="AI189" s="46"/>
      <c r="AJ189" s="16">
        <v>8</v>
      </c>
      <c r="AK189" s="47">
        <v>16</v>
      </c>
    </row>
    <row r="190" spans="2:37" ht="25.5" x14ac:dyDescent="0.2">
      <c r="B190" s="17" t="s">
        <v>34</v>
      </c>
      <c r="C190" s="34" t="s">
        <v>214</v>
      </c>
      <c r="D190" s="34" t="s">
        <v>220</v>
      </c>
      <c r="E190" s="16"/>
      <c r="F190" s="18">
        <v>2321</v>
      </c>
      <c r="G190" s="16" t="s">
        <v>35</v>
      </c>
      <c r="H190">
        <v>6114</v>
      </c>
      <c r="I190" s="35">
        <v>0</v>
      </c>
      <c r="J190" s="35">
        <v>0</v>
      </c>
      <c r="K190" s="35">
        <v>4767</v>
      </c>
      <c r="L190" s="59">
        <v>0</v>
      </c>
      <c r="M190" s="59">
        <v>1129</v>
      </c>
      <c r="N190" s="59">
        <v>0</v>
      </c>
      <c r="O190" s="59">
        <v>155</v>
      </c>
      <c r="P190" s="38">
        <f t="shared" si="27"/>
        <v>6051</v>
      </c>
      <c r="Q190" s="37">
        <f t="shared" si="39"/>
        <v>98.969578017664375</v>
      </c>
      <c r="R190" s="39">
        <f t="shared" si="28"/>
        <v>1333367.9050577506</v>
      </c>
      <c r="S190" s="39">
        <f t="shared" si="29"/>
        <v>0</v>
      </c>
      <c r="T190" s="39">
        <f t="shared" si="30"/>
        <v>0</v>
      </c>
      <c r="U190" s="39">
        <f t="shared" si="31"/>
        <v>1039608.2439336437</v>
      </c>
      <c r="V190" s="39">
        <f t="shared" si="32"/>
        <v>0</v>
      </c>
      <c r="W190" s="39">
        <f>218.084380938461*M190</f>
        <v>246217.26607952247</v>
      </c>
      <c r="X190" s="39">
        <f>218.084380938461*N190</f>
        <v>0</v>
      </c>
      <c r="Y190" s="39">
        <f t="shared" si="33"/>
        <v>33803.079045461454</v>
      </c>
      <c r="Z190" s="39">
        <f t="shared" si="34"/>
        <v>1319628.5890586276</v>
      </c>
      <c r="AA190" s="37">
        <f t="shared" si="35"/>
        <v>98.969578017664375</v>
      </c>
      <c r="AB190" s="16">
        <v>11</v>
      </c>
      <c r="AC190" s="36">
        <f t="shared" si="36"/>
        <v>3328.05</v>
      </c>
      <c r="AD190" s="36">
        <f t="shared" si="37"/>
        <v>2722.9500000000003</v>
      </c>
      <c r="AE190" s="16"/>
      <c r="AF190" s="16"/>
      <c r="AG190" s="16"/>
      <c r="AH190" s="16"/>
      <c r="AI190" s="46"/>
      <c r="AJ190" s="16">
        <v>21</v>
      </c>
      <c r="AK190" s="47">
        <v>27</v>
      </c>
    </row>
    <row r="191" spans="2:37" ht="25.5" x14ac:dyDescent="0.2">
      <c r="B191" s="17" t="s">
        <v>34</v>
      </c>
      <c r="C191" s="34" t="s">
        <v>214</v>
      </c>
      <c r="D191" s="34" t="s">
        <v>221</v>
      </c>
      <c r="E191" s="16"/>
      <c r="F191" s="18">
        <v>2321</v>
      </c>
      <c r="G191" s="16" t="s">
        <v>35</v>
      </c>
      <c r="H191">
        <v>3200</v>
      </c>
      <c r="I191" s="35">
        <v>0</v>
      </c>
      <c r="J191" s="35">
        <v>2942</v>
      </c>
      <c r="K191" s="35">
        <v>0</v>
      </c>
      <c r="L191" s="59">
        <v>0</v>
      </c>
      <c r="M191" s="59">
        <v>806</v>
      </c>
      <c r="N191" s="59">
        <v>0</v>
      </c>
      <c r="O191" s="59">
        <v>0</v>
      </c>
      <c r="P191" s="38">
        <f t="shared" si="27"/>
        <v>3748</v>
      </c>
      <c r="Q191" s="37">
        <f t="shared" si="39"/>
        <v>117.125</v>
      </c>
      <c r="R191" s="39">
        <f t="shared" si="28"/>
        <v>697870.0190030752</v>
      </c>
      <c r="S191" s="39">
        <f t="shared" si="29"/>
        <v>0</v>
      </c>
      <c r="T191" s="39">
        <f t="shared" si="30"/>
        <v>641604.24872095231</v>
      </c>
      <c r="U191" s="39">
        <f t="shared" si="31"/>
        <v>0</v>
      </c>
      <c r="V191" s="39">
        <f t="shared" si="32"/>
        <v>0</v>
      </c>
      <c r="W191" s="39">
        <f>218.084380938461*M191</f>
        <v>175776.01103639958</v>
      </c>
      <c r="X191" s="39">
        <f>218.084380938461*N191</f>
        <v>0</v>
      </c>
      <c r="Y191" s="39">
        <f t="shared" si="33"/>
        <v>0</v>
      </c>
      <c r="Z191" s="39">
        <f t="shared" si="34"/>
        <v>817380.25975735183</v>
      </c>
      <c r="AA191" s="37">
        <f t="shared" si="35"/>
        <v>117.125</v>
      </c>
      <c r="AB191" s="16">
        <v>11</v>
      </c>
      <c r="AC191" s="36">
        <f t="shared" si="36"/>
        <v>2061.4</v>
      </c>
      <c r="AD191" s="36">
        <f t="shared" si="37"/>
        <v>1686.6000000000001</v>
      </c>
      <c r="AE191" s="16"/>
      <c r="AF191" s="16"/>
      <c r="AG191" s="16"/>
      <c r="AH191" s="16"/>
      <c r="AI191" s="46"/>
      <c r="AJ191" s="16">
        <v>198</v>
      </c>
      <c r="AK191" s="47">
        <v>223</v>
      </c>
    </row>
    <row r="192" spans="2:37" ht="25.5" x14ac:dyDescent="0.2">
      <c r="B192" s="17" t="s">
        <v>34</v>
      </c>
      <c r="C192" s="34" t="s">
        <v>214</v>
      </c>
      <c r="D192" s="34" t="s">
        <v>222</v>
      </c>
      <c r="E192" s="16"/>
      <c r="F192" s="18">
        <v>2321</v>
      </c>
      <c r="G192" s="16" t="s">
        <v>35</v>
      </c>
      <c r="H192">
        <v>4400</v>
      </c>
      <c r="I192" s="35">
        <v>0</v>
      </c>
      <c r="J192" s="35">
        <v>3732</v>
      </c>
      <c r="K192" s="35">
        <v>55</v>
      </c>
      <c r="L192" s="59">
        <v>13</v>
      </c>
      <c r="M192" s="59">
        <v>2224</v>
      </c>
      <c r="N192" s="59">
        <v>0</v>
      </c>
      <c r="O192" s="59">
        <v>0</v>
      </c>
      <c r="P192" s="38">
        <f t="shared" si="27"/>
        <v>6024</v>
      </c>
      <c r="Q192" s="37">
        <f t="shared" si="39"/>
        <v>136.90909090909091</v>
      </c>
      <c r="R192" s="39">
        <f t="shared" si="28"/>
        <v>959571.27612922841</v>
      </c>
      <c r="S192" s="39">
        <f t="shared" si="29"/>
        <v>0</v>
      </c>
      <c r="T192" s="39">
        <f t="shared" si="30"/>
        <v>813890.90966233646</v>
      </c>
      <c r="U192" s="39">
        <f t="shared" si="31"/>
        <v>11994.640951615356</v>
      </c>
      <c r="V192" s="39">
        <f t="shared" si="32"/>
        <v>2835.0969521999932</v>
      </c>
      <c r="W192" s="39">
        <f>218.084380938461*M192</f>
        <v>485019.66320713726</v>
      </c>
      <c r="X192" s="39">
        <f>218.084380938461*N192</f>
        <v>0</v>
      </c>
      <c r="Y192" s="39">
        <f t="shared" si="33"/>
        <v>0</v>
      </c>
      <c r="Z192" s="39">
        <f t="shared" si="34"/>
        <v>1313740.3107732891</v>
      </c>
      <c r="AA192" s="37">
        <f t="shared" si="35"/>
        <v>136.90909090909091</v>
      </c>
      <c r="AB192" s="16">
        <v>11</v>
      </c>
      <c r="AC192" s="36">
        <f t="shared" si="36"/>
        <v>3313.2000000000003</v>
      </c>
      <c r="AD192" s="36">
        <f t="shared" si="37"/>
        <v>2710.8</v>
      </c>
      <c r="AE192" s="16"/>
      <c r="AF192" s="16"/>
      <c r="AG192" s="16"/>
      <c r="AH192" s="16"/>
      <c r="AI192" s="46"/>
      <c r="AJ192" s="16">
        <v>130</v>
      </c>
      <c r="AK192" s="47">
        <v>302</v>
      </c>
    </row>
    <row r="193" spans="2:37" ht="25.5" x14ac:dyDescent="0.2">
      <c r="B193" s="17" t="s">
        <v>34</v>
      </c>
      <c r="C193" s="34" t="s">
        <v>223</v>
      </c>
      <c r="D193" s="34" t="s">
        <v>223</v>
      </c>
      <c r="E193" s="16"/>
      <c r="F193" s="18">
        <v>2321</v>
      </c>
      <c r="G193" s="16" t="s">
        <v>35</v>
      </c>
      <c r="H193">
        <v>9264</v>
      </c>
      <c r="I193" s="35">
        <v>0</v>
      </c>
      <c r="J193" s="35">
        <v>0</v>
      </c>
      <c r="K193" s="35">
        <v>4974</v>
      </c>
      <c r="L193" s="59">
        <v>34</v>
      </c>
      <c r="M193" s="59">
        <v>0</v>
      </c>
      <c r="N193" s="59">
        <v>0</v>
      </c>
      <c r="O193" s="59">
        <v>0</v>
      </c>
      <c r="P193" s="38">
        <f t="shared" si="27"/>
        <v>5008</v>
      </c>
      <c r="Q193" s="37">
        <f t="shared" si="39"/>
        <v>54.058721934369601</v>
      </c>
      <c r="R193" s="39">
        <f t="shared" si="28"/>
        <v>2020333.7050139029</v>
      </c>
      <c r="S193" s="39">
        <f t="shared" si="29"/>
        <v>0</v>
      </c>
      <c r="T193" s="39">
        <f t="shared" si="30"/>
        <v>0</v>
      </c>
      <c r="U193" s="39">
        <f t="shared" si="31"/>
        <v>1084751.7107879051</v>
      </c>
      <c r="V193" s="39">
        <f t="shared" si="32"/>
        <v>7414.8689519076743</v>
      </c>
      <c r="W193" s="39">
        <f>218.084380938461*M193</f>
        <v>0</v>
      </c>
      <c r="X193" s="39">
        <f>218.084380938461*N193</f>
        <v>0</v>
      </c>
      <c r="Y193" s="39">
        <f t="shared" si="33"/>
        <v>0</v>
      </c>
      <c r="Z193" s="39">
        <f t="shared" si="34"/>
        <v>1092166.5797398128</v>
      </c>
      <c r="AA193" s="37">
        <f t="shared" si="35"/>
        <v>54.058721934369601</v>
      </c>
      <c r="AB193" s="16">
        <v>11</v>
      </c>
      <c r="AC193" s="36">
        <f t="shared" si="36"/>
        <v>2754.4</v>
      </c>
      <c r="AD193" s="36">
        <f t="shared" si="37"/>
        <v>2253.6</v>
      </c>
      <c r="AE193" s="16"/>
      <c r="AF193" s="16"/>
      <c r="AG193" s="16"/>
      <c r="AH193" s="16"/>
      <c r="AI193" s="46"/>
      <c r="AJ193" s="16">
        <v>201</v>
      </c>
      <c r="AK193" s="47">
        <v>129</v>
      </c>
    </row>
    <row r="194" spans="2:37" ht="25.5" x14ac:dyDescent="0.2">
      <c r="B194" s="17" t="s">
        <v>34</v>
      </c>
      <c r="C194" s="34" t="s">
        <v>223</v>
      </c>
      <c r="D194" s="34" t="s">
        <v>58</v>
      </c>
      <c r="E194" s="16"/>
      <c r="F194" s="18">
        <v>2321</v>
      </c>
      <c r="G194" s="16" t="s">
        <v>35</v>
      </c>
      <c r="H194">
        <v>7000</v>
      </c>
      <c r="I194" s="35">
        <v>0</v>
      </c>
      <c r="J194" s="35">
        <v>0</v>
      </c>
      <c r="K194" s="35">
        <v>6701</v>
      </c>
      <c r="L194" s="59">
        <v>179</v>
      </c>
      <c r="M194" s="59">
        <v>0</v>
      </c>
      <c r="N194" s="59">
        <v>0</v>
      </c>
      <c r="O194" s="59">
        <v>0</v>
      </c>
      <c r="P194" s="38">
        <f t="shared" si="27"/>
        <v>6880</v>
      </c>
      <c r="Q194" s="37">
        <f t="shared" si="39"/>
        <v>98.285714285714292</v>
      </c>
      <c r="R194" s="39">
        <f t="shared" si="28"/>
        <v>1526590.6665692271</v>
      </c>
      <c r="S194" s="39">
        <f t="shared" si="29"/>
        <v>0</v>
      </c>
      <c r="T194" s="39">
        <f t="shared" si="30"/>
        <v>0</v>
      </c>
      <c r="U194" s="39">
        <f t="shared" si="31"/>
        <v>1461383.4366686272</v>
      </c>
      <c r="V194" s="39">
        <f t="shared" si="32"/>
        <v>39037.104187984522</v>
      </c>
      <c r="W194" s="39">
        <f>218.084380938461*M194</f>
        <v>0</v>
      </c>
      <c r="X194" s="39">
        <f>218.084380938461*N194</f>
        <v>0</v>
      </c>
      <c r="Y194" s="39">
        <f t="shared" si="33"/>
        <v>0</v>
      </c>
      <c r="Z194" s="39">
        <f t="shared" si="34"/>
        <v>1500420.5408566117</v>
      </c>
      <c r="AA194" s="37">
        <f t="shared" si="35"/>
        <v>98.285714285714278</v>
      </c>
      <c r="AB194" s="16">
        <v>11</v>
      </c>
      <c r="AC194" s="36">
        <f t="shared" si="36"/>
        <v>3784.0000000000005</v>
      </c>
      <c r="AD194" s="36">
        <f t="shared" si="37"/>
        <v>3096</v>
      </c>
      <c r="AE194" s="16"/>
      <c r="AF194" s="16"/>
      <c r="AG194" s="16"/>
      <c r="AH194" s="16"/>
      <c r="AI194" s="46"/>
      <c r="AJ194" s="16">
        <v>39</v>
      </c>
      <c r="AK194" s="47">
        <v>54</v>
      </c>
    </row>
    <row r="195" spans="2:37" ht="25.5" x14ac:dyDescent="0.2">
      <c r="B195" s="17" t="s">
        <v>34</v>
      </c>
      <c r="C195" s="34" t="s">
        <v>223</v>
      </c>
      <c r="D195" s="34" t="s">
        <v>224</v>
      </c>
      <c r="E195" s="16"/>
      <c r="F195" s="18">
        <v>2321</v>
      </c>
      <c r="G195" s="16" t="s">
        <v>35</v>
      </c>
      <c r="H195">
        <v>3200</v>
      </c>
      <c r="I195" s="35">
        <v>0</v>
      </c>
      <c r="J195" s="35">
        <v>0</v>
      </c>
      <c r="K195" s="35">
        <v>3102</v>
      </c>
      <c r="L195" s="59">
        <v>48</v>
      </c>
      <c r="M195" s="59">
        <v>0</v>
      </c>
      <c r="N195" s="59">
        <v>0</v>
      </c>
      <c r="O195" s="59">
        <v>0</v>
      </c>
      <c r="P195" s="38">
        <f t="shared" si="27"/>
        <v>3150</v>
      </c>
      <c r="Q195" s="37">
        <f t="shared" si="39"/>
        <v>98.4375</v>
      </c>
      <c r="R195" s="39">
        <f t="shared" si="28"/>
        <v>697870.0190030752</v>
      </c>
      <c r="S195" s="39">
        <f t="shared" si="29"/>
        <v>0</v>
      </c>
      <c r="T195" s="39">
        <f t="shared" si="30"/>
        <v>0</v>
      </c>
      <c r="U195" s="39">
        <f t="shared" si="31"/>
        <v>676497.74967110599</v>
      </c>
      <c r="V195" s="39">
        <f t="shared" si="32"/>
        <v>10468.050285046129</v>
      </c>
      <c r="W195" s="39">
        <f>218.084380938461*M195</f>
        <v>0</v>
      </c>
      <c r="X195" s="39">
        <f>218.084380938461*N195</f>
        <v>0</v>
      </c>
      <c r="Y195" s="39">
        <f t="shared" si="33"/>
        <v>0</v>
      </c>
      <c r="Z195" s="39">
        <f t="shared" si="34"/>
        <v>686965.7999561521</v>
      </c>
      <c r="AA195" s="37">
        <f t="shared" si="35"/>
        <v>98.4375</v>
      </c>
      <c r="AB195" s="16">
        <v>11</v>
      </c>
      <c r="AC195" s="36">
        <f t="shared" si="36"/>
        <v>1732.5000000000002</v>
      </c>
      <c r="AD195" s="36">
        <f t="shared" si="37"/>
        <v>1417.5</v>
      </c>
      <c r="AE195" s="16"/>
      <c r="AF195" s="16"/>
      <c r="AG195" s="16"/>
      <c r="AH195" s="16"/>
      <c r="AI195" s="46"/>
      <c r="AJ195" s="16">
        <v>52</v>
      </c>
      <c r="AK195" s="47">
        <v>70</v>
      </c>
    </row>
    <row r="196" spans="2:37" ht="25.5" x14ac:dyDescent="0.2">
      <c r="B196" s="17" t="s">
        <v>34</v>
      </c>
      <c r="C196" s="34" t="s">
        <v>223</v>
      </c>
      <c r="D196" s="34" t="s">
        <v>225</v>
      </c>
      <c r="E196" s="16"/>
      <c r="F196" s="18">
        <v>2321</v>
      </c>
      <c r="G196" s="16" t="s">
        <v>35</v>
      </c>
      <c r="H196">
        <v>7600</v>
      </c>
      <c r="I196" s="35">
        <v>0</v>
      </c>
      <c r="J196" s="35">
        <v>0</v>
      </c>
      <c r="K196" s="35">
        <v>7772</v>
      </c>
      <c r="L196" s="59">
        <v>421</v>
      </c>
      <c r="M196" s="59">
        <v>486</v>
      </c>
      <c r="N196" s="59">
        <v>0</v>
      </c>
      <c r="O196" s="59">
        <v>0</v>
      </c>
      <c r="P196" s="38">
        <f t="shared" si="27"/>
        <v>8679</v>
      </c>
      <c r="Q196" s="37">
        <f t="shared" ref="Q196:Q227" si="40">P196*100/H196</f>
        <v>114.19736842105263</v>
      </c>
      <c r="R196" s="39">
        <f t="shared" si="28"/>
        <v>1657441.2951323036</v>
      </c>
      <c r="S196" s="39">
        <f t="shared" si="29"/>
        <v>0</v>
      </c>
      <c r="T196" s="39">
        <f t="shared" si="30"/>
        <v>0</v>
      </c>
      <c r="U196" s="39">
        <f t="shared" si="31"/>
        <v>1694951.808653719</v>
      </c>
      <c r="V196" s="39">
        <f t="shared" si="32"/>
        <v>91813.524375092078</v>
      </c>
      <c r="W196" s="39">
        <f>218.084380938461*M196</f>
        <v>105989.00913609205</v>
      </c>
      <c r="X196" s="39">
        <f>218.084380938461*N196</f>
        <v>0</v>
      </c>
      <c r="Y196" s="39">
        <f t="shared" si="33"/>
        <v>0</v>
      </c>
      <c r="Z196" s="39">
        <f t="shared" si="34"/>
        <v>1892754.3421649032</v>
      </c>
      <c r="AA196" s="37">
        <f t="shared" si="35"/>
        <v>114.19736842105264</v>
      </c>
      <c r="AB196" s="16">
        <v>11</v>
      </c>
      <c r="AC196" s="36">
        <f t="shared" si="36"/>
        <v>4773.4500000000007</v>
      </c>
      <c r="AD196" s="36">
        <f t="shared" si="37"/>
        <v>3905.55</v>
      </c>
      <c r="AE196" s="16"/>
      <c r="AF196" s="16"/>
      <c r="AG196" s="16"/>
      <c r="AH196" s="16"/>
      <c r="AI196" s="46"/>
      <c r="AJ196" s="16"/>
      <c r="AK196" s="16"/>
    </row>
    <row r="197" spans="2:37" ht="25.5" x14ac:dyDescent="0.2">
      <c r="B197" s="17" t="s">
        <v>34</v>
      </c>
      <c r="C197" s="34" t="s">
        <v>223</v>
      </c>
      <c r="D197" s="34" t="s">
        <v>226</v>
      </c>
      <c r="E197" s="16"/>
      <c r="F197" s="18">
        <v>2321</v>
      </c>
      <c r="G197" s="16" t="s">
        <v>35</v>
      </c>
      <c r="H197">
        <v>4600</v>
      </c>
      <c r="I197" s="35">
        <v>0</v>
      </c>
      <c r="J197" s="35">
        <v>0</v>
      </c>
      <c r="K197" s="35">
        <v>4000</v>
      </c>
      <c r="L197" s="59">
        <v>432</v>
      </c>
      <c r="M197" s="59">
        <v>425</v>
      </c>
      <c r="N197" s="59">
        <v>0</v>
      </c>
      <c r="O197" s="59">
        <v>0</v>
      </c>
      <c r="P197" s="38">
        <f t="shared" si="27"/>
        <v>4857</v>
      </c>
      <c r="Q197" s="37">
        <f t="shared" si="40"/>
        <v>105.58695652173913</v>
      </c>
      <c r="R197" s="39">
        <f t="shared" si="28"/>
        <v>1003188.1523169207</v>
      </c>
      <c r="S197" s="39">
        <f t="shared" si="29"/>
        <v>0</v>
      </c>
      <c r="T197" s="39">
        <f t="shared" si="30"/>
        <v>0</v>
      </c>
      <c r="U197" s="39">
        <f t="shared" si="31"/>
        <v>872337.52375384409</v>
      </c>
      <c r="V197" s="39">
        <f t="shared" si="32"/>
        <v>94212.452565415151</v>
      </c>
      <c r="W197" s="39">
        <f>218.084380938461*M197</f>
        <v>92685.861898845935</v>
      </c>
      <c r="X197" s="39">
        <f>218.084380938461*N197</f>
        <v>0</v>
      </c>
      <c r="Y197" s="39">
        <f t="shared" si="33"/>
        <v>0</v>
      </c>
      <c r="Z197" s="39">
        <f t="shared" si="34"/>
        <v>1059235.8382181053</v>
      </c>
      <c r="AA197" s="37">
        <f t="shared" si="35"/>
        <v>105.58695652173914</v>
      </c>
      <c r="AB197" s="16">
        <v>11</v>
      </c>
      <c r="AC197" s="36">
        <f t="shared" si="36"/>
        <v>2671.3500000000004</v>
      </c>
      <c r="AD197" s="36">
        <f t="shared" si="37"/>
        <v>2185.65</v>
      </c>
      <c r="AE197" s="16"/>
      <c r="AF197" s="16"/>
      <c r="AG197" s="16"/>
      <c r="AH197" s="16"/>
      <c r="AI197" s="46"/>
      <c r="AJ197" s="16">
        <v>20</v>
      </c>
      <c r="AK197" s="47">
        <v>59</v>
      </c>
    </row>
    <row r="198" spans="2:37" ht="25.5" x14ac:dyDescent="0.2">
      <c r="B198" s="17" t="s">
        <v>34</v>
      </c>
      <c r="C198" s="34" t="s">
        <v>223</v>
      </c>
      <c r="D198" s="34" t="s">
        <v>227</v>
      </c>
      <c r="E198" s="16"/>
      <c r="F198" s="18">
        <v>2321</v>
      </c>
      <c r="G198" s="16" t="s">
        <v>35</v>
      </c>
      <c r="H198">
        <v>10200</v>
      </c>
      <c r="I198" s="35">
        <v>0</v>
      </c>
      <c r="J198" s="35">
        <v>0</v>
      </c>
      <c r="K198" s="35">
        <v>9921</v>
      </c>
      <c r="L198" s="59">
        <v>330</v>
      </c>
      <c r="M198" s="59">
        <v>699</v>
      </c>
      <c r="N198" s="59">
        <v>0</v>
      </c>
      <c r="O198" s="59">
        <v>0</v>
      </c>
      <c r="P198" s="38">
        <f t="shared" si="27"/>
        <v>10950</v>
      </c>
      <c r="Q198" s="37">
        <f t="shared" si="40"/>
        <v>107.35294117647059</v>
      </c>
      <c r="R198" s="39">
        <f t="shared" si="28"/>
        <v>2224460.6855723024</v>
      </c>
      <c r="S198" s="39">
        <f t="shared" si="29"/>
        <v>0</v>
      </c>
      <c r="T198" s="39">
        <f t="shared" si="30"/>
        <v>0</v>
      </c>
      <c r="U198" s="39">
        <f t="shared" si="31"/>
        <v>2163615.1432904718</v>
      </c>
      <c r="V198" s="39">
        <f t="shared" si="32"/>
        <v>71967.845709692134</v>
      </c>
      <c r="W198" s="39">
        <f>218.084380938461*M198</f>
        <v>152440.98227598425</v>
      </c>
      <c r="X198" s="39">
        <f>218.084380938461*N198</f>
        <v>0</v>
      </c>
      <c r="Y198" s="39">
        <f t="shared" si="33"/>
        <v>0</v>
      </c>
      <c r="Z198" s="39">
        <f t="shared" si="34"/>
        <v>2388023.9712761482</v>
      </c>
      <c r="AA198" s="37">
        <f t="shared" si="35"/>
        <v>107.35294117647059</v>
      </c>
      <c r="AB198" s="16">
        <v>11</v>
      </c>
      <c r="AC198" s="36">
        <f t="shared" si="36"/>
        <v>6022.5000000000009</v>
      </c>
      <c r="AD198" s="36">
        <f t="shared" si="37"/>
        <v>4927.5</v>
      </c>
      <c r="AE198" s="16"/>
      <c r="AF198" s="16"/>
      <c r="AG198" s="16"/>
      <c r="AH198" s="16"/>
      <c r="AI198" s="46"/>
      <c r="AJ198" s="16">
        <v>83</v>
      </c>
      <c r="AK198" s="47">
        <v>133</v>
      </c>
    </row>
    <row r="199" spans="2:37" ht="25.5" x14ac:dyDescent="0.2">
      <c r="B199" s="17" t="s">
        <v>34</v>
      </c>
      <c r="C199" s="34" t="s">
        <v>223</v>
      </c>
      <c r="D199" s="34" t="s">
        <v>228</v>
      </c>
      <c r="E199" s="16"/>
      <c r="F199" s="18">
        <v>2321</v>
      </c>
      <c r="G199" s="16" t="s">
        <v>35</v>
      </c>
      <c r="H199">
        <v>7000</v>
      </c>
      <c r="I199" s="35">
        <v>0</v>
      </c>
      <c r="J199" s="35">
        <v>0</v>
      </c>
      <c r="K199" s="35">
        <v>6677</v>
      </c>
      <c r="L199" s="59">
        <v>93</v>
      </c>
      <c r="M199" s="59">
        <v>0</v>
      </c>
      <c r="N199" s="59">
        <v>0</v>
      </c>
      <c r="O199" s="59">
        <v>0</v>
      </c>
      <c r="P199" s="38">
        <f t="shared" si="27"/>
        <v>6770</v>
      </c>
      <c r="Q199" s="37">
        <f t="shared" si="40"/>
        <v>96.714285714285708</v>
      </c>
      <c r="R199" s="39">
        <f t="shared" si="28"/>
        <v>1526590.6665692271</v>
      </c>
      <c r="S199" s="39">
        <f t="shared" si="29"/>
        <v>0</v>
      </c>
      <c r="T199" s="39">
        <f t="shared" si="30"/>
        <v>0</v>
      </c>
      <c r="U199" s="39">
        <f t="shared" si="31"/>
        <v>1456149.4115261042</v>
      </c>
      <c r="V199" s="39">
        <f t="shared" si="32"/>
        <v>20281.847427276873</v>
      </c>
      <c r="W199" s="39">
        <f>218.084380938461*M199</f>
        <v>0</v>
      </c>
      <c r="X199" s="39">
        <f>218.084380938461*N199</f>
        <v>0</v>
      </c>
      <c r="Y199" s="39">
        <f t="shared" si="33"/>
        <v>0</v>
      </c>
      <c r="Z199" s="39">
        <f t="shared" si="34"/>
        <v>1476431.2589533811</v>
      </c>
      <c r="AA199" s="37">
        <f t="shared" si="35"/>
        <v>96.714285714285722</v>
      </c>
      <c r="AB199" s="16">
        <v>11</v>
      </c>
      <c r="AC199" s="36">
        <f t="shared" si="36"/>
        <v>3723.5000000000005</v>
      </c>
      <c r="AD199" s="36">
        <f t="shared" si="37"/>
        <v>3046.5</v>
      </c>
      <c r="AE199" s="16"/>
      <c r="AF199" s="16"/>
      <c r="AG199" s="16"/>
      <c r="AH199" s="16"/>
      <c r="AI199" s="46"/>
      <c r="AJ199" s="16">
        <v>80</v>
      </c>
      <c r="AK199" s="47">
        <v>97</v>
      </c>
    </row>
    <row r="200" spans="2:37" ht="25.5" x14ac:dyDescent="0.2">
      <c r="B200" s="17" t="s">
        <v>34</v>
      </c>
      <c r="C200" s="34" t="s">
        <v>223</v>
      </c>
      <c r="D200" s="34" t="s">
        <v>229</v>
      </c>
      <c r="E200" s="16"/>
      <c r="F200" s="18">
        <v>2321</v>
      </c>
      <c r="G200" s="16" t="s">
        <v>35</v>
      </c>
      <c r="H200">
        <v>2500</v>
      </c>
      <c r="I200" s="35">
        <v>0</v>
      </c>
      <c r="J200" s="35">
        <v>2142</v>
      </c>
      <c r="K200" s="35">
        <v>134</v>
      </c>
      <c r="L200" s="59">
        <v>122</v>
      </c>
      <c r="M200" s="59">
        <v>0</v>
      </c>
      <c r="N200" s="59">
        <v>0</v>
      </c>
      <c r="O200" s="59">
        <v>0</v>
      </c>
      <c r="P200" s="38">
        <f t="shared" si="27"/>
        <v>2398</v>
      </c>
      <c r="Q200" s="37">
        <f t="shared" si="40"/>
        <v>95.92</v>
      </c>
      <c r="R200" s="39">
        <f t="shared" si="28"/>
        <v>545210.95234615251</v>
      </c>
      <c r="S200" s="39">
        <f t="shared" si="29"/>
        <v>0</v>
      </c>
      <c r="T200" s="39">
        <f t="shared" si="30"/>
        <v>467136.74397018348</v>
      </c>
      <c r="U200" s="39">
        <f t="shared" si="31"/>
        <v>29223.307045753776</v>
      </c>
      <c r="V200" s="39">
        <f t="shared" si="32"/>
        <v>26606.294474492242</v>
      </c>
      <c r="W200" s="39">
        <f>218.084380938461*M200</f>
        <v>0</v>
      </c>
      <c r="X200" s="39">
        <f>218.084380938461*N200</f>
        <v>0</v>
      </c>
      <c r="Y200" s="39">
        <f t="shared" si="33"/>
        <v>0</v>
      </c>
      <c r="Z200" s="39">
        <f t="shared" si="34"/>
        <v>522966.34549042949</v>
      </c>
      <c r="AA200" s="37">
        <f t="shared" si="35"/>
        <v>95.92</v>
      </c>
      <c r="AB200" s="16">
        <v>11</v>
      </c>
      <c r="AC200" s="36">
        <f t="shared" si="36"/>
        <v>1318.9</v>
      </c>
      <c r="AD200" s="36">
        <f t="shared" si="37"/>
        <v>1079.1000000000001</v>
      </c>
      <c r="AE200" s="16"/>
      <c r="AF200" s="16"/>
      <c r="AG200" s="16"/>
      <c r="AH200" s="16"/>
      <c r="AI200" s="46"/>
      <c r="AJ200" s="16"/>
      <c r="AK200" s="16"/>
    </row>
    <row r="201" spans="2:37" ht="25.5" x14ac:dyDescent="0.2">
      <c r="B201" s="17" t="s">
        <v>34</v>
      </c>
      <c r="C201" s="34" t="s">
        <v>223</v>
      </c>
      <c r="D201" s="34" t="s">
        <v>230</v>
      </c>
      <c r="E201" s="16"/>
      <c r="F201" s="18">
        <v>2321</v>
      </c>
      <c r="G201" s="16" t="s">
        <v>35</v>
      </c>
      <c r="H201">
        <v>4600</v>
      </c>
      <c r="I201" s="35">
        <v>0</v>
      </c>
      <c r="J201" s="35">
        <v>0</v>
      </c>
      <c r="K201" s="35">
        <v>5390</v>
      </c>
      <c r="L201" s="59">
        <v>0</v>
      </c>
      <c r="M201" s="59">
        <v>0</v>
      </c>
      <c r="N201" s="59">
        <v>319</v>
      </c>
      <c r="O201" s="59">
        <v>0</v>
      </c>
      <c r="P201" s="38">
        <f t="shared" si="27"/>
        <v>5709</v>
      </c>
      <c r="Q201" s="37">
        <f t="shared" si="40"/>
        <v>124.10869565217391</v>
      </c>
      <c r="R201" s="39">
        <f t="shared" si="28"/>
        <v>1003188.1523169207</v>
      </c>
      <c r="S201" s="39">
        <f t="shared" si="29"/>
        <v>0</v>
      </c>
      <c r="T201" s="39">
        <f t="shared" si="30"/>
        <v>0</v>
      </c>
      <c r="U201" s="39">
        <f t="shared" si="31"/>
        <v>1175474.8132583047</v>
      </c>
      <c r="V201" s="39">
        <f t="shared" si="32"/>
        <v>0</v>
      </c>
      <c r="W201" s="39">
        <f>218.084380938461*M201</f>
        <v>0</v>
      </c>
      <c r="X201" s="39">
        <f>218.084380938461*N201</f>
        <v>69568.917519369061</v>
      </c>
      <c r="Y201" s="39">
        <f t="shared" si="33"/>
        <v>0</v>
      </c>
      <c r="Z201" s="39">
        <f t="shared" si="34"/>
        <v>1245043.7307776739</v>
      </c>
      <c r="AA201" s="37">
        <f t="shared" si="35"/>
        <v>124.10869565217391</v>
      </c>
      <c r="AB201" s="16">
        <v>11</v>
      </c>
      <c r="AC201" s="36">
        <f t="shared" si="36"/>
        <v>3139.9500000000003</v>
      </c>
      <c r="AD201" s="36">
        <f t="shared" si="37"/>
        <v>2569.0500000000002</v>
      </c>
      <c r="AE201" s="16"/>
      <c r="AF201" s="16"/>
      <c r="AG201" s="16"/>
      <c r="AH201" s="16"/>
      <c r="AI201" s="46"/>
      <c r="AJ201" s="16"/>
      <c r="AK201" s="16"/>
    </row>
    <row r="202" spans="2:37" ht="25.5" x14ac:dyDescent="0.2">
      <c r="B202" s="17" t="s">
        <v>34</v>
      </c>
      <c r="C202" s="34" t="s">
        <v>223</v>
      </c>
      <c r="D202" s="34" t="s">
        <v>231</v>
      </c>
      <c r="E202" s="16"/>
      <c r="F202" s="18">
        <v>2321</v>
      </c>
      <c r="G202" s="16" t="s">
        <v>35</v>
      </c>
      <c r="H202">
        <v>4600</v>
      </c>
      <c r="I202" s="35">
        <v>0</v>
      </c>
      <c r="J202" s="35">
        <v>0</v>
      </c>
      <c r="K202" s="35">
        <v>4471</v>
      </c>
      <c r="L202" s="59">
        <v>79</v>
      </c>
      <c r="M202" s="59">
        <v>0</v>
      </c>
      <c r="N202" s="59">
        <v>0</v>
      </c>
      <c r="O202" s="59">
        <v>0</v>
      </c>
      <c r="P202" s="38">
        <f t="shared" si="27"/>
        <v>4550</v>
      </c>
      <c r="Q202" s="37">
        <f t="shared" si="40"/>
        <v>98.913043478260875</v>
      </c>
      <c r="R202" s="39">
        <f t="shared" si="28"/>
        <v>1003188.1523169207</v>
      </c>
      <c r="S202" s="39">
        <f t="shared" si="29"/>
        <v>0</v>
      </c>
      <c r="T202" s="39">
        <f t="shared" si="30"/>
        <v>0</v>
      </c>
      <c r="U202" s="39">
        <f t="shared" si="31"/>
        <v>975055.26717585919</v>
      </c>
      <c r="V202" s="39">
        <f t="shared" si="32"/>
        <v>17228.666094138418</v>
      </c>
      <c r="W202" s="39">
        <f>218.084380938461*M202</f>
        <v>0</v>
      </c>
      <c r="X202" s="39">
        <f>218.084380938461*N202</f>
        <v>0</v>
      </c>
      <c r="Y202" s="39">
        <f t="shared" si="33"/>
        <v>0</v>
      </c>
      <c r="Z202" s="39">
        <f t="shared" si="34"/>
        <v>992283.93326999759</v>
      </c>
      <c r="AA202" s="37">
        <f t="shared" si="35"/>
        <v>98.91304347826086</v>
      </c>
      <c r="AB202" s="16">
        <v>11</v>
      </c>
      <c r="AC202" s="36">
        <f t="shared" si="36"/>
        <v>2502.5</v>
      </c>
      <c r="AD202" s="36">
        <f t="shared" si="37"/>
        <v>2047.5</v>
      </c>
      <c r="AE202" s="16"/>
      <c r="AF202" s="16"/>
      <c r="AG202" s="16"/>
      <c r="AH202" s="16"/>
      <c r="AI202" s="46"/>
      <c r="AJ202" s="16">
        <v>24</v>
      </c>
      <c r="AK202" s="47">
        <v>59</v>
      </c>
    </row>
    <row r="203" spans="2:37" ht="25.5" x14ac:dyDescent="0.2">
      <c r="B203" s="17" t="s">
        <v>34</v>
      </c>
      <c r="C203" s="34" t="s">
        <v>223</v>
      </c>
      <c r="D203" s="34" t="s">
        <v>232</v>
      </c>
      <c r="E203" s="16"/>
      <c r="F203" s="18">
        <v>2321</v>
      </c>
      <c r="G203" s="16" t="s">
        <v>35</v>
      </c>
      <c r="H203">
        <v>2000</v>
      </c>
      <c r="I203" s="35">
        <v>0</v>
      </c>
      <c r="J203" s="35">
        <v>1734</v>
      </c>
      <c r="K203" s="35">
        <v>0</v>
      </c>
      <c r="L203" s="59">
        <v>216</v>
      </c>
      <c r="M203" s="59">
        <v>0</v>
      </c>
      <c r="N203" s="59">
        <v>0</v>
      </c>
      <c r="O203" s="59">
        <v>722</v>
      </c>
      <c r="P203" s="38">
        <f t="shared" si="27"/>
        <v>2672</v>
      </c>
      <c r="Q203" s="37">
        <f t="shared" si="40"/>
        <v>133.6</v>
      </c>
      <c r="R203" s="39">
        <f t="shared" si="28"/>
        <v>436168.76187692204</v>
      </c>
      <c r="S203" s="39">
        <f t="shared" si="29"/>
        <v>0</v>
      </c>
      <c r="T203" s="39">
        <f t="shared" si="30"/>
        <v>378158.31654729141</v>
      </c>
      <c r="U203" s="39">
        <f t="shared" si="31"/>
        <v>0</v>
      </c>
      <c r="V203" s="39">
        <f t="shared" si="32"/>
        <v>47106.226282707576</v>
      </c>
      <c r="W203" s="39">
        <f>218.084380938461*M203</f>
        <v>0</v>
      </c>
      <c r="X203" s="39">
        <f>218.084380938461*N203</f>
        <v>0</v>
      </c>
      <c r="Y203" s="39">
        <f t="shared" si="33"/>
        <v>157456.92303756883</v>
      </c>
      <c r="Z203" s="39">
        <f t="shared" si="34"/>
        <v>582721.46586756781</v>
      </c>
      <c r="AA203" s="37">
        <f t="shared" si="35"/>
        <v>133.6</v>
      </c>
      <c r="AB203" s="16">
        <v>11</v>
      </c>
      <c r="AC203" s="36">
        <f t="shared" si="36"/>
        <v>1469.6000000000001</v>
      </c>
      <c r="AD203" s="36">
        <f t="shared" si="37"/>
        <v>1202.4000000000001</v>
      </c>
      <c r="AE203" s="16"/>
      <c r="AF203" s="16"/>
      <c r="AG203" s="16"/>
      <c r="AH203" s="16"/>
      <c r="AI203" s="46"/>
      <c r="AJ203" s="16">
        <v>111</v>
      </c>
      <c r="AK203" s="47">
        <v>64</v>
      </c>
    </row>
    <row r="204" spans="2:37" ht="25.5" x14ac:dyDescent="0.2">
      <c r="B204" s="17" t="s">
        <v>34</v>
      </c>
      <c r="C204" s="34" t="s">
        <v>223</v>
      </c>
      <c r="D204" s="34" t="s">
        <v>233</v>
      </c>
      <c r="E204" s="16"/>
      <c r="F204" s="18">
        <v>2321</v>
      </c>
      <c r="G204" s="16" t="s">
        <v>35</v>
      </c>
      <c r="H204">
        <v>2200</v>
      </c>
      <c r="I204" s="35">
        <v>0</v>
      </c>
      <c r="J204" s="35">
        <v>2058</v>
      </c>
      <c r="K204" s="35">
        <v>0</v>
      </c>
      <c r="L204" s="59">
        <v>177</v>
      </c>
      <c r="M204" s="59">
        <v>246</v>
      </c>
      <c r="N204" s="59">
        <v>0</v>
      </c>
      <c r="O204" s="59">
        <v>0</v>
      </c>
      <c r="P204" s="38">
        <f t="shared" si="27"/>
        <v>2481</v>
      </c>
      <c r="Q204" s="37">
        <f t="shared" si="40"/>
        <v>112.77272727272727</v>
      </c>
      <c r="R204" s="39">
        <f t="shared" si="28"/>
        <v>479785.63806461421</v>
      </c>
      <c r="S204" s="39">
        <f t="shared" si="29"/>
        <v>0</v>
      </c>
      <c r="T204" s="39">
        <f t="shared" si="30"/>
        <v>448817.65597135277</v>
      </c>
      <c r="U204" s="39">
        <f t="shared" si="31"/>
        <v>0</v>
      </c>
      <c r="V204" s="39">
        <f t="shared" si="32"/>
        <v>38600.935426107601</v>
      </c>
      <c r="W204" s="39">
        <f>218.084380938461*M204</f>
        <v>53648.757710861406</v>
      </c>
      <c r="X204" s="39">
        <f>218.084380938461*N204</f>
        <v>0</v>
      </c>
      <c r="Y204" s="39">
        <f t="shared" si="33"/>
        <v>0</v>
      </c>
      <c r="Z204" s="39">
        <f t="shared" si="34"/>
        <v>541067.34910832183</v>
      </c>
      <c r="AA204" s="37">
        <f t="shared" si="35"/>
        <v>112.77272727272728</v>
      </c>
      <c r="AB204" s="16">
        <v>11</v>
      </c>
      <c r="AC204" s="36">
        <f t="shared" si="36"/>
        <v>1364.5500000000002</v>
      </c>
      <c r="AD204" s="36">
        <f t="shared" si="37"/>
        <v>1116.45</v>
      </c>
      <c r="AE204" s="16"/>
      <c r="AF204" s="16"/>
      <c r="AG204" s="16"/>
      <c r="AH204" s="16"/>
      <c r="AI204" s="46"/>
      <c r="AJ204" s="16">
        <v>13</v>
      </c>
      <c r="AK204" s="47">
        <v>34</v>
      </c>
    </row>
    <row r="205" spans="2:37" ht="25.5" x14ac:dyDescent="0.2">
      <c r="B205" s="17" t="s">
        <v>34</v>
      </c>
      <c r="C205" s="34" t="s">
        <v>223</v>
      </c>
      <c r="D205" s="34" t="s">
        <v>234</v>
      </c>
      <c r="E205" s="16"/>
      <c r="F205" s="18">
        <v>2321</v>
      </c>
      <c r="G205" s="16" t="s">
        <v>35</v>
      </c>
      <c r="H205">
        <v>2072</v>
      </c>
      <c r="I205" s="35">
        <v>0</v>
      </c>
      <c r="J205" s="35">
        <v>1993</v>
      </c>
      <c r="K205" s="35">
        <v>0</v>
      </c>
      <c r="L205" s="59">
        <v>0</v>
      </c>
      <c r="M205" s="59">
        <v>0</v>
      </c>
      <c r="N205" s="59">
        <v>0</v>
      </c>
      <c r="O205" s="59">
        <v>0</v>
      </c>
      <c r="P205" s="38">
        <f t="shared" si="27"/>
        <v>1993</v>
      </c>
      <c r="Q205" s="37">
        <f t="shared" si="40"/>
        <v>96.187258687258691</v>
      </c>
      <c r="R205" s="39">
        <f t="shared" si="28"/>
        <v>451870.8373044912</v>
      </c>
      <c r="S205" s="39">
        <f t="shared" si="29"/>
        <v>0</v>
      </c>
      <c r="T205" s="39">
        <f t="shared" si="30"/>
        <v>434642.1712103528</v>
      </c>
      <c r="U205" s="39">
        <f t="shared" si="31"/>
        <v>0</v>
      </c>
      <c r="V205" s="39">
        <f t="shared" si="32"/>
        <v>0</v>
      </c>
      <c r="W205" s="39">
        <f>218.084380938461*M205</f>
        <v>0</v>
      </c>
      <c r="X205" s="39">
        <f>218.084380938461*N205</f>
        <v>0</v>
      </c>
      <c r="Y205" s="39">
        <f t="shared" si="33"/>
        <v>0</v>
      </c>
      <c r="Z205" s="39">
        <f t="shared" si="34"/>
        <v>434642.1712103528</v>
      </c>
      <c r="AA205" s="37">
        <f t="shared" si="35"/>
        <v>96.187258687258691</v>
      </c>
      <c r="AB205" s="16">
        <v>11</v>
      </c>
      <c r="AC205" s="36">
        <f t="shared" si="36"/>
        <v>1096.1500000000001</v>
      </c>
      <c r="AD205" s="36">
        <f t="shared" si="37"/>
        <v>896.85</v>
      </c>
      <c r="AE205" s="16"/>
      <c r="AF205" s="16"/>
      <c r="AG205" s="16"/>
      <c r="AH205" s="16"/>
      <c r="AI205" s="46"/>
      <c r="AJ205" s="16"/>
      <c r="AK205" s="16"/>
    </row>
    <row r="206" spans="2:37" ht="25.5" x14ac:dyDescent="0.2">
      <c r="B206" s="17" t="s">
        <v>34</v>
      </c>
      <c r="C206" s="34" t="s">
        <v>223</v>
      </c>
      <c r="D206" s="34" t="s">
        <v>235</v>
      </c>
      <c r="E206" s="16"/>
      <c r="F206" s="18">
        <v>2321</v>
      </c>
      <c r="G206" s="16" t="s">
        <v>35</v>
      </c>
      <c r="H206">
        <v>2400</v>
      </c>
      <c r="I206" s="35">
        <v>0</v>
      </c>
      <c r="J206" s="35">
        <v>1782</v>
      </c>
      <c r="K206" s="35">
        <v>0</v>
      </c>
      <c r="L206" s="59">
        <v>0</v>
      </c>
      <c r="M206" s="59">
        <v>0</v>
      </c>
      <c r="N206" s="59">
        <v>0</v>
      </c>
      <c r="O206" s="59">
        <v>0</v>
      </c>
      <c r="P206" s="38">
        <f t="shared" si="27"/>
        <v>1782</v>
      </c>
      <c r="Q206" s="37">
        <f t="shared" si="40"/>
        <v>74.25</v>
      </c>
      <c r="R206" s="39">
        <f t="shared" si="28"/>
        <v>523402.51425230643</v>
      </c>
      <c r="S206" s="39">
        <f t="shared" si="29"/>
        <v>0</v>
      </c>
      <c r="T206" s="39">
        <f t="shared" si="30"/>
        <v>388626.36683233752</v>
      </c>
      <c r="U206" s="39">
        <f t="shared" si="31"/>
        <v>0</v>
      </c>
      <c r="V206" s="39">
        <f t="shared" si="32"/>
        <v>0</v>
      </c>
      <c r="W206" s="39">
        <f>218.084380938461*M206</f>
        <v>0</v>
      </c>
      <c r="X206" s="39">
        <f>218.084380938461*N206</f>
        <v>0</v>
      </c>
      <c r="Y206" s="39">
        <f t="shared" si="33"/>
        <v>0</v>
      </c>
      <c r="Z206" s="39">
        <f t="shared" si="34"/>
        <v>388626.36683233752</v>
      </c>
      <c r="AA206" s="37">
        <f t="shared" si="35"/>
        <v>74.25</v>
      </c>
      <c r="AB206" s="16">
        <v>11</v>
      </c>
      <c r="AC206" s="36">
        <f t="shared" si="36"/>
        <v>980.1</v>
      </c>
      <c r="AD206" s="36">
        <f t="shared" si="37"/>
        <v>801.9</v>
      </c>
      <c r="AE206" s="16"/>
      <c r="AF206" s="16"/>
      <c r="AG206" s="16"/>
      <c r="AH206" s="16"/>
      <c r="AI206" s="46"/>
      <c r="AJ206" s="16"/>
      <c r="AK206" s="16"/>
    </row>
    <row r="207" spans="2:37" ht="25.5" x14ac:dyDescent="0.2">
      <c r="B207" s="17" t="s">
        <v>34</v>
      </c>
      <c r="C207" s="34" t="s">
        <v>223</v>
      </c>
      <c r="D207" s="34" t="s">
        <v>236</v>
      </c>
      <c r="E207" s="16"/>
      <c r="F207" s="18">
        <v>2321</v>
      </c>
      <c r="G207" s="16" t="s">
        <v>35</v>
      </c>
      <c r="H207">
        <v>5054</v>
      </c>
      <c r="I207" s="35">
        <v>0</v>
      </c>
      <c r="J207" s="35">
        <v>0</v>
      </c>
      <c r="K207" s="35">
        <v>4544</v>
      </c>
      <c r="L207" s="59">
        <v>83</v>
      </c>
      <c r="M207" s="59">
        <v>0</v>
      </c>
      <c r="N207" s="59">
        <v>0</v>
      </c>
      <c r="O207" s="59">
        <v>0</v>
      </c>
      <c r="P207" s="38">
        <f t="shared" si="27"/>
        <v>4627</v>
      </c>
      <c r="Q207" s="37">
        <f t="shared" si="40"/>
        <v>91.551246537396125</v>
      </c>
      <c r="R207" s="39">
        <f t="shared" si="28"/>
        <v>1102198.4612629819</v>
      </c>
      <c r="S207" s="39">
        <f t="shared" si="29"/>
        <v>0</v>
      </c>
      <c r="T207" s="39">
        <f t="shared" si="30"/>
        <v>0</v>
      </c>
      <c r="U207" s="39">
        <f t="shared" si="31"/>
        <v>990975.42698436684</v>
      </c>
      <c r="V207" s="39">
        <f t="shared" si="32"/>
        <v>18101.003617892264</v>
      </c>
      <c r="W207" s="39">
        <f>218.084380938461*M207</f>
        <v>0</v>
      </c>
      <c r="X207" s="39">
        <f>218.084380938461*N207</f>
        <v>0</v>
      </c>
      <c r="Y207" s="39">
        <f t="shared" si="33"/>
        <v>0</v>
      </c>
      <c r="Z207" s="39">
        <f t="shared" si="34"/>
        <v>1009076.4306022591</v>
      </c>
      <c r="AA207" s="37">
        <f t="shared" si="35"/>
        <v>91.551246537396139</v>
      </c>
      <c r="AB207" s="16">
        <v>11</v>
      </c>
      <c r="AC207" s="36">
        <f t="shared" si="36"/>
        <v>2544.8500000000004</v>
      </c>
      <c r="AD207" s="36">
        <f t="shared" si="37"/>
        <v>2082.15</v>
      </c>
      <c r="AE207" s="16"/>
      <c r="AF207" s="16"/>
      <c r="AG207" s="16"/>
      <c r="AH207" s="16"/>
      <c r="AI207" s="46"/>
      <c r="AJ207" s="16"/>
      <c r="AK207" s="16"/>
    </row>
    <row r="208" spans="2:37" ht="25.5" x14ac:dyDescent="0.2">
      <c r="B208" s="17" t="s">
        <v>34</v>
      </c>
      <c r="C208" s="34" t="s">
        <v>223</v>
      </c>
      <c r="D208" s="34" t="s">
        <v>237</v>
      </c>
      <c r="E208" s="16"/>
      <c r="F208" s="18">
        <v>2321</v>
      </c>
      <c r="G208" s="16" t="s">
        <v>35</v>
      </c>
      <c r="H208">
        <v>2600</v>
      </c>
      <c r="I208" s="35">
        <v>0</v>
      </c>
      <c r="J208" s="35">
        <v>2529</v>
      </c>
      <c r="K208" s="35">
        <v>0</v>
      </c>
      <c r="L208" s="59">
        <v>175</v>
      </c>
      <c r="M208" s="59">
        <v>0</v>
      </c>
      <c r="N208" s="59">
        <v>0</v>
      </c>
      <c r="O208" s="59">
        <v>0</v>
      </c>
      <c r="P208" s="38">
        <f t="shared" si="27"/>
        <v>2704</v>
      </c>
      <c r="Q208" s="37">
        <f t="shared" si="40"/>
        <v>104</v>
      </c>
      <c r="R208" s="39">
        <f t="shared" si="28"/>
        <v>567019.39043999859</v>
      </c>
      <c r="S208" s="39">
        <f t="shared" si="29"/>
        <v>0</v>
      </c>
      <c r="T208" s="39">
        <f t="shared" si="30"/>
        <v>551535.39939336793</v>
      </c>
      <c r="U208" s="39">
        <f t="shared" si="31"/>
        <v>0</v>
      </c>
      <c r="V208" s="39">
        <f t="shared" si="32"/>
        <v>38164.766664230679</v>
      </c>
      <c r="W208" s="39">
        <f>218.084380938461*M208</f>
        <v>0</v>
      </c>
      <c r="X208" s="39">
        <f>218.084380938461*N208</f>
        <v>0</v>
      </c>
      <c r="Y208" s="39">
        <f t="shared" si="33"/>
        <v>0</v>
      </c>
      <c r="Z208" s="39">
        <f t="shared" si="34"/>
        <v>589700.16605759866</v>
      </c>
      <c r="AA208" s="37">
        <f t="shared" si="35"/>
        <v>104.00000000000003</v>
      </c>
      <c r="AB208" s="16">
        <v>11</v>
      </c>
      <c r="AC208" s="36">
        <f t="shared" si="36"/>
        <v>1487.2</v>
      </c>
      <c r="AD208" s="36">
        <f t="shared" si="37"/>
        <v>1216.8</v>
      </c>
      <c r="AE208" s="16"/>
      <c r="AF208" s="16"/>
      <c r="AG208" s="16"/>
      <c r="AH208" s="16"/>
      <c r="AI208" s="46"/>
      <c r="AJ208" s="16"/>
      <c r="AK208" s="16"/>
    </row>
    <row r="209" spans="2:37" ht="25.5" x14ac:dyDescent="0.2">
      <c r="B209" s="17" t="s">
        <v>34</v>
      </c>
      <c r="C209" s="34" t="s">
        <v>223</v>
      </c>
      <c r="D209" s="34" t="s">
        <v>238</v>
      </c>
      <c r="E209" s="16"/>
      <c r="F209" s="18">
        <v>2321</v>
      </c>
      <c r="G209" s="16" t="s">
        <v>35</v>
      </c>
      <c r="H209">
        <v>1630</v>
      </c>
      <c r="I209" s="35">
        <v>0</v>
      </c>
      <c r="J209" s="35">
        <v>0</v>
      </c>
      <c r="K209" s="35">
        <v>1343</v>
      </c>
      <c r="L209" s="59">
        <v>47</v>
      </c>
      <c r="M209" s="59">
        <v>0</v>
      </c>
      <c r="N209" s="59">
        <v>0</v>
      </c>
      <c r="O209" s="59">
        <v>0</v>
      </c>
      <c r="P209" s="38">
        <f t="shared" si="27"/>
        <v>1390</v>
      </c>
      <c r="Q209" s="37">
        <f t="shared" si="40"/>
        <v>85.276073619631902</v>
      </c>
      <c r="R209" s="39">
        <f t="shared" si="28"/>
        <v>355477.54092969146</v>
      </c>
      <c r="S209" s="39">
        <f t="shared" si="29"/>
        <v>0</v>
      </c>
      <c r="T209" s="39">
        <f t="shared" si="30"/>
        <v>0</v>
      </c>
      <c r="U209" s="39">
        <f t="shared" si="31"/>
        <v>292887.32360035315</v>
      </c>
      <c r="V209" s="39">
        <f t="shared" si="32"/>
        <v>10249.965904107667</v>
      </c>
      <c r="W209" s="39">
        <f>218.084380938461*M209</f>
        <v>0</v>
      </c>
      <c r="X209" s="39">
        <f>218.084380938461*N209</f>
        <v>0</v>
      </c>
      <c r="Y209" s="39">
        <f t="shared" si="33"/>
        <v>0</v>
      </c>
      <c r="Z209" s="39">
        <f t="shared" si="34"/>
        <v>303137.28950446082</v>
      </c>
      <c r="AA209" s="37">
        <f t="shared" si="35"/>
        <v>85.276073619631902</v>
      </c>
      <c r="AB209" s="16">
        <v>11</v>
      </c>
      <c r="AC209" s="36">
        <f t="shared" si="36"/>
        <v>764.50000000000011</v>
      </c>
      <c r="AD209" s="36">
        <f t="shared" si="37"/>
        <v>625.5</v>
      </c>
      <c r="AE209" s="16"/>
      <c r="AF209" s="16"/>
      <c r="AG209" s="16"/>
      <c r="AH209" s="16"/>
      <c r="AI209" s="46"/>
      <c r="AJ209" s="16">
        <v>18</v>
      </c>
      <c r="AK209" s="47">
        <v>37</v>
      </c>
    </row>
    <row r="210" spans="2:37" ht="25.5" x14ac:dyDescent="0.2">
      <c r="B210" s="17" t="s">
        <v>34</v>
      </c>
      <c r="C210" s="34" t="s">
        <v>223</v>
      </c>
      <c r="D210" s="34" t="s">
        <v>239</v>
      </c>
      <c r="E210" s="16"/>
      <c r="F210" s="18">
        <v>2321</v>
      </c>
      <c r="G210" s="16" t="s">
        <v>35</v>
      </c>
      <c r="H210">
        <v>1756</v>
      </c>
      <c r="I210" s="35">
        <v>0</v>
      </c>
      <c r="J210" s="35">
        <v>1389</v>
      </c>
      <c r="K210" s="35">
        <v>0</v>
      </c>
      <c r="L210" s="59">
        <v>0</v>
      </c>
      <c r="M210" s="59">
        <v>628</v>
      </c>
      <c r="N210" s="59">
        <v>72</v>
      </c>
      <c r="O210" s="59">
        <v>0</v>
      </c>
      <c r="P210" s="38">
        <f t="shared" si="27"/>
        <v>2089</v>
      </c>
      <c r="Q210" s="37">
        <f t="shared" si="40"/>
        <v>118.96355353075171</v>
      </c>
      <c r="R210" s="39">
        <f t="shared" si="28"/>
        <v>382956.17292793753</v>
      </c>
      <c r="S210" s="39">
        <f t="shared" si="29"/>
        <v>0</v>
      </c>
      <c r="T210" s="39">
        <f t="shared" si="30"/>
        <v>302919.20512352232</v>
      </c>
      <c r="U210" s="39">
        <f t="shared" si="31"/>
        <v>0</v>
      </c>
      <c r="V210" s="39">
        <f t="shared" si="32"/>
        <v>0</v>
      </c>
      <c r="W210" s="39">
        <f>218.084380938461*M210</f>
        <v>136956.9912293535</v>
      </c>
      <c r="X210" s="39">
        <f>218.084380938461*N210</f>
        <v>15702.075427569192</v>
      </c>
      <c r="Y210" s="39">
        <f t="shared" si="33"/>
        <v>0</v>
      </c>
      <c r="Z210" s="39">
        <f t="shared" si="34"/>
        <v>455578.27178044501</v>
      </c>
      <c r="AA210" s="37">
        <f t="shared" si="35"/>
        <v>118.9635535307517</v>
      </c>
      <c r="AB210" s="16">
        <v>11</v>
      </c>
      <c r="AC210" s="36">
        <f t="shared" si="36"/>
        <v>1148.95</v>
      </c>
      <c r="AD210" s="36">
        <f t="shared" si="37"/>
        <v>940.05000000000007</v>
      </c>
      <c r="AE210" s="16"/>
      <c r="AF210" s="16"/>
      <c r="AG210" s="16"/>
      <c r="AH210" s="16"/>
      <c r="AI210" s="46"/>
      <c r="AJ210" s="16"/>
      <c r="AK210" s="16"/>
    </row>
    <row r="211" spans="2:37" ht="25.5" x14ac:dyDescent="0.2">
      <c r="B211" s="17" t="s">
        <v>34</v>
      </c>
      <c r="C211" s="34" t="s">
        <v>223</v>
      </c>
      <c r="D211" s="34" t="s">
        <v>240</v>
      </c>
      <c r="E211" s="16"/>
      <c r="F211" s="18">
        <v>2321</v>
      </c>
      <c r="G211" s="16" t="s">
        <v>35</v>
      </c>
      <c r="H211">
        <v>4000</v>
      </c>
      <c r="I211" s="35">
        <v>0</v>
      </c>
      <c r="J211" s="35">
        <v>0</v>
      </c>
      <c r="K211" s="35">
        <v>3486</v>
      </c>
      <c r="L211" s="59">
        <v>0</v>
      </c>
      <c r="M211" s="59">
        <v>570</v>
      </c>
      <c r="N211" s="59">
        <v>28</v>
      </c>
      <c r="O211" s="59">
        <v>0</v>
      </c>
      <c r="P211" s="38">
        <f t="shared" si="27"/>
        <v>4084</v>
      </c>
      <c r="Q211" s="37">
        <f t="shared" si="40"/>
        <v>102.1</v>
      </c>
      <c r="R211" s="39">
        <f t="shared" si="28"/>
        <v>872337.52375384409</v>
      </c>
      <c r="S211" s="39">
        <f t="shared" si="29"/>
        <v>0</v>
      </c>
      <c r="T211" s="39">
        <f t="shared" si="30"/>
        <v>0</v>
      </c>
      <c r="U211" s="39">
        <f t="shared" si="31"/>
        <v>760242.15195147507</v>
      </c>
      <c r="V211" s="39">
        <f t="shared" si="32"/>
        <v>0</v>
      </c>
      <c r="W211" s="39">
        <f>218.084380938461*M211</f>
        <v>124308.09713492278</v>
      </c>
      <c r="X211" s="39">
        <f>218.084380938461*N211</f>
        <v>6106.3626662769084</v>
      </c>
      <c r="Y211" s="39">
        <f t="shared" si="33"/>
        <v>0</v>
      </c>
      <c r="Z211" s="39">
        <f t="shared" si="34"/>
        <v>890656.61175267468</v>
      </c>
      <c r="AA211" s="37">
        <f t="shared" si="35"/>
        <v>102.1</v>
      </c>
      <c r="AB211" s="16">
        <v>11</v>
      </c>
      <c r="AC211" s="36">
        <f t="shared" si="36"/>
        <v>2246.2000000000003</v>
      </c>
      <c r="AD211" s="36">
        <f t="shared" si="37"/>
        <v>1837.8</v>
      </c>
      <c r="AE211" s="16"/>
      <c r="AF211" s="16"/>
      <c r="AG211" s="16"/>
      <c r="AH211" s="16"/>
      <c r="AI211" s="46"/>
      <c r="AJ211" s="16">
        <v>60</v>
      </c>
      <c r="AK211" s="47">
        <v>90</v>
      </c>
    </row>
    <row r="212" spans="2:37" ht="25.5" x14ac:dyDescent="0.2">
      <c r="B212" s="17" t="s">
        <v>34</v>
      </c>
      <c r="C212" s="34" t="s">
        <v>223</v>
      </c>
      <c r="D212" s="34" t="s">
        <v>241</v>
      </c>
      <c r="E212" s="16"/>
      <c r="F212" s="18">
        <v>2321</v>
      </c>
      <c r="G212" s="16" t="s">
        <v>35</v>
      </c>
      <c r="H212">
        <v>1500</v>
      </c>
      <c r="I212" s="35">
        <v>0</v>
      </c>
      <c r="J212" s="35">
        <v>1476</v>
      </c>
      <c r="K212" s="35">
        <v>0</v>
      </c>
      <c r="L212" s="59">
        <v>0</v>
      </c>
      <c r="M212" s="59">
        <v>0</v>
      </c>
      <c r="N212" s="59">
        <v>0</v>
      </c>
      <c r="O212" s="59">
        <v>0</v>
      </c>
      <c r="P212" s="38">
        <f t="shared" si="27"/>
        <v>1476</v>
      </c>
      <c r="Q212" s="37">
        <f t="shared" si="40"/>
        <v>98.4</v>
      </c>
      <c r="R212" s="39">
        <f t="shared" si="28"/>
        <v>327126.57140769152</v>
      </c>
      <c r="S212" s="39">
        <f t="shared" si="29"/>
        <v>0</v>
      </c>
      <c r="T212" s="39">
        <f t="shared" si="30"/>
        <v>321892.54626516846</v>
      </c>
      <c r="U212" s="39">
        <f t="shared" si="31"/>
        <v>0</v>
      </c>
      <c r="V212" s="39">
        <f t="shared" si="32"/>
        <v>0</v>
      </c>
      <c r="W212" s="39">
        <f>218.084380938461*M212</f>
        <v>0</v>
      </c>
      <c r="X212" s="39">
        <f>218.084380938461*N212</f>
        <v>0</v>
      </c>
      <c r="Y212" s="39">
        <f t="shared" si="33"/>
        <v>0</v>
      </c>
      <c r="Z212" s="39">
        <f t="shared" si="34"/>
        <v>321892.54626516846</v>
      </c>
      <c r="AA212" s="37">
        <f t="shared" si="35"/>
        <v>98.4</v>
      </c>
      <c r="AB212" s="16">
        <v>11</v>
      </c>
      <c r="AC212" s="36">
        <f t="shared" si="36"/>
        <v>811.80000000000007</v>
      </c>
      <c r="AD212" s="36">
        <f t="shared" si="37"/>
        <v>664.2</v>
      </c>
      <c r="AE212" s="16"/>
      <c r="AF212" s="16"/>
      <c r="AG212" s="16"/>
      <c r="AH212" s="16"/>
      <c r="AI212" s="46"/>
      <c r="AJ212" s="16">
        <v>35</v>
      </c>
      <c r="AK212" s="47">
        <v>50</v>
      </c>
    </row>
    <row r="213" spans="2:37" ht="25.5" x14ac:dyDescent="0.2">
      <c r="B213" s="17" t="s">
        <v>34</v>
      </c>
      <c r="C213" s="34" t="s">
        <v>223</v>
      </c>
      <c r="D213" s="34" t="s">
        <v>242</v>
      </c>
      <c r="E213" s="16"/>
      <c r="F213" s="18">
        <v>2321</v>
      </c>
      <c r="G213" s="16" t="s">
        <v>35</v>
      </c>
      <c r="H213">
        <v>3000</v>
      </c>
      <c r="I213" s="35">
        <v>0</v>
      </c>
      <c r="J213" s="35">
        <v>0</v>
      </c>
      <c r="K213" s="35">
        <v>2677</v>
      </c>
      <c r="L213" s="59">
        <v>0</v>
      </c>
      <c r="M213" s="59">
        <v>0</v>
      </c>
      <c r="N213" s="59">
        <v>0</v>
      </c>
      <c r="O213" s="59">
        <v>0</v>
      </c>
      <c r="P213" s="38">
        <f t="shared" ref="P213:P276" si="41">I213+J213+K213+L213+M213+N213+O213</f>
        <v>2677</v>
      </c>
      <c r="Q213" s="37">
        <f t="shared" si="40"/>
        <v>89.233333333333334</v>
      </c>
      <c r="R213" s="39">
        <f t="shared" ref="R213:R276" si="42">218.084380938461*H213</f>
        <v>654253.14281538303</v>
      </c>
      <c r="S213" s="39">
        <f t="shared" ref="S213:S276" si="43">218.084380938461*I213</f>
        <v>0</v>
      </c>
      <c r="T213" s="39">
        <f t="shared" ref="T213:T276" si="44">218.084380938461*J213</f>
        <v>0</v>
      </c>
      <c r="U213" s="39">
        <f t="shared" ref="U213:U276" si="45">218.084380938461*K213</f>
        <v>583811.88777226012</v>
      </c>
      <c r="V213" s="39">
        <f t="shared" ref="V213:V276" si="46">218.084380938461*L213</f>
        <v>0</v>
      </c>
      <c r="W213" s="39">
        <f>218.084380938461*M213</f>
        <v>0</v>
      </c>
      <c r="X213" s="39">
        <f>218.084380938461*N213</f>
        <v>0</v>
      </c>
      <c r="Y213" s="39">
        <f t="shared" ref="Y213:Y276" si="47">218.084380938461*O213</f>
        <v>0</v>
      </c>
      <c r="Z213" s="39">
        <f t="shared" ref="Z213:Z276" si="48">S213+T213+U213+V213+W213+X213+Y213</f>
        <v>583811.88777226012</v>
      </c>
      <c r="AA213" s="37">
        <f t="shared" ref="AA213:AA276" si="49">Z213*100/R213</f>
        <v>89.23333333333332</v>
      </c>
      <c r="AB213" s="16">
        <v>11</v>
      </c>
      <c r="AC213" s="36">
        <f t="shared" ref="AC213:AC276" si="50">P213*0.55</f>
        <v>1472.3500000000001</v>
      </c>
      <c r="AD213" s="36">
        <f t="shared" ref="AD213:AD276" si="51">P213*0.45</f>
        <v>1204.6500000000001</v>
      </c>
      <c r="AE213" s="16"/>
      <c r="AF213" s="16"/>
      <c r="AG213" s="16"/>
      <c r="AH213" s="16"/>
      <c r="AI213" s="46"/>
      <c r="AJ213" s="16">
        <v>1</v>
      </c>
      <c r="AK213" s="47">
        <v>7</v>
      </c>
    </row>
    <row r="214" spans="2:37" ht="25.5" x14ac:dyDescent="0.2">
      <c r="B214" s="17" t="s">
        <v>34</v>
      </c>
      <c r="C214" s="34" t="s">
        <v>223</v>
      </c>
      <c r="D214" s="34" t="s">
        <v>243</v>
      </c>
      <c r="E214" s="16"/>
      <c r="F214" s="18">
        <v>2321</v>
      </c>
      <c r="G214" s="16" t="s">
        <v>35</v>
      </c>
      <c r="H214">
        <v>1500</v>
      </c>
      <c r="I214" s="35">
        <v>0</v>
      </c>
      <c r="J214" s="35">
        <v>0</v>
      </c>
      <c r="K214" s="35">
        <v>1441</v>
      </c>
      <c r="L214" s="59">
        <v>55</v>
      </c>
      <c r="M214" s="59">
        <v>0</v>
      </c>
      <c r="N214" s="59">
        <v>0</v>
      </c>
      <c r="O214" s="59">
        <v>0</v>
      </c>
      <c r="P214" s="38">
        <f t="shared" si="41"/>
        <v>1496</v>
      </c>
      <c r="Q214" s="37">
        <f t="shared" si="40"/>
        <v>99.733333333333334</v>
      </c>
      <c r="R214" s="39">
        <f t="shared" si="42"/>
        <v>327126.57140769152</v>
      </c>
      <c r="S214" s="39">
        <f t="shared" si="43"/>
        <v>0</v>
      </c>
      <c r="T214" s="39">
        <f t="shared" si="44"/>
        <v>0</v>
      </c>
      <c r="U214" s="39">
        <f t="shared" si="45"/>
        <v>314259.5929323223</v>
      </c>
      <c r="V214" s="39">
        <f t="shared" si="46"/>
        <v>11994.640951615356</v>
      </c>
      <c r="W214" s="39">
        <f>218.084380938461*M214</f>
        <v>0</v>
      </c>
      <c r="X214" s="39">
        <f>218.084380938461*N214</f>
        <v>0</v>
      </c>
      <c r="Y214" s="39">
        <f t="shared" si="47"/>
        <v>0</v>
      </c>
      <c r="Z214" s="39">
        <f t="shared" si="48"/>
        <v>326254.23388393765</v>
      </c>
      <c r="AA214" s="37">
        <f t="shared" si="49"/>
        <v>99.73333333333332</v>
      </c>
      <c r="AB214" s="16">
        <v>11</v>
      </c>
      <c r="AC214" s="36">
        <f t="shared" si="50"/>
        <v>822.80000000000007</v>
      </c>
      <c r="AD214" s="36">
        <f t="shared" si="51"/>
        <v>673.2</v>
      </c>
      <c r="AE214" s="16"/>
      <c r="AF214" s="16"/>
      <c r="AG214" s="16"/>
      <c r="AH214" s="16"/>
      <c r="AI214" s="46"/>
      <c r="AJ214" s="16">
        <v>20</v>
      </c>
      <c r="AK214" s="47">
        <v>28</v>
      </c>
    </row>
    <row r="215" spans="2:37" ht="25.5" x14ac:dyDescent="0.2">
      <c r="B215" s="17" t="s">
        <v>34</v>
      </c>
      <c r="C215" s="34" t="s">
        <v>223</v>
      </c>
      <c r="D215" s="34" t="s">
        <v>244</v>
      </c>
      <c r="E215" s="16"/>
      <c r="F215" s="18">
        <v>2321</v>
      </c>
      <c r="G215" s="16" t="s">
        <v>35</v>
      </c>
      <c r="H215">
        <v>4200</v>
      </c>
      <c r="I215" s="35">
        <v>0</v>
      </c>
      <c r="J215" s="35">
        <v>0</v>
      </c>
      <c r="K215" s="35">
        <v>3352</v>
      </c>
      <c r="L215" s="59">
        <v>0</v>
      </c>
      <c r="M215" s="59">
        <v>0</v>
      </c>
      <c r="N215" s="59">
        <v>0</v>
      </c>
      <c r="O215" s="59">
        <v>0</v>
      </c>
      <c r="P215" s="38">
        <f t="shared" si="41"/>
        <v>3352</v>
      </c>
      <c r="Q215" s="37">
        <f t="shared" si="40"/>
        <v>79.80952380952381</v>
      </c>
      <c r="R215" s="39">
        <f t="shared" si="42"/>
        <v>915954.39994153625</v>
      </c>
      <c r="S215" s="39">
        <f t="shared" si="43"/>
        <v>0</v>
      </c>
      <c r="T215" s="39">
        <f t="shared" si="44"/>
        <v>0</v>
      </c>
      <c r="U215" s="39">
        <f t="shared" si="45"/>
        <v>731018.84490572126</v>
      </c>
      <c r="V215" s="39">
        <f t="shared" si="46"/>
        <v>0</v>
      </c>
      <c r="W215" s="39">
        <f>218.084380938461*M215</f>
        <v>0</v>
      </c>
      <c r="X215" s="39">
        <f>218.084380938461*N215</f>
        <v>0</v>
      </c>
      <c r="Y215" s="39">
        <f t="shared" si="47"/>
        <v>0</v>
      </c>
      <c r="Z215" s="39">
        <f t="shared" si="48"/>
        <v>731018.84490572126</v>
      </c>
      <c r="AA215" s="37">
        <f t="shared" si="49"/>
        <v>79.809523809523796</v>
      </c>
      <c r="AB215" s="16">
        <v>11</v>
      </c>
      <c r="AC215" s="36">
        <f t="shared" si="50"/>
        <v>1843.6000000000001</v>
      </c>
      <c r="AD215" s="36">
        <f t="shared" si="51"/>
        <v>1508.4</v>
      </c>
      <c r="AE215" s="16"/>
      <c r="AF215" s="16"/>
      <c r="AG215" s="16"/>
      <c r="AH215" s="16"/>
      <c r="AI215" s="46"/>
      <c r="AJ215" s="16"/>
      <c r="AK215" s="16"/>
    </row>
    <row r="216" spans="2:37" ht="25.5" x14ac:dyDescent="0.2">
      <c r="B216" s="17" t="s">
        <v>34</v>
      </c>
      <c r="C216" s="34" t="s">
        <v>223</v>
      </c>
      <c r="D216" s="34" t="s">
        <v>245</v>
      </c>
      <c r="E216" s="16"/>
      <c r="F216" s="18">
        <v>2321</v>
      </c>
      <c r="G216" s="16" t="s">
        <v>35</v>
      </c>
      <c r="H216">
        <v>4200</v>
      </c>
      <c r="I216" s="35">
        <v>0</v>
      </c>
      <c r="J216" s="35">
        <v>0</v>
      </c>
      <c r="K216" s="35">
        <v>3458</v>
      </c>
      <c r="L216" s="59">
        <v>150</v>
      </c>
      <c r="M216" s="59">
        <v>0</v>
      </c>
      <c r="N216" s="59">
        <v>0</v>
      </c>
      <c r="O216" s="59">
        <v>0</v>
      </c>
      <c r="P216" s="38">
        <f t="shared" si="41"/>
        <v>3608</v>
      </c>
      <c r="Q216" s="37">
        <f t="shared" si="40"/>
        <v>85.904761904761898</v>
      </c>
      <c r="R216" s="39">
        <f t="shared" si="42"/>
        <v>915954.39994153625</v>
      </c>
      <c r="S216" s="39">
        <f t="shared" si="43"/>
        <v>0</v>
      </c>
      <c r="T216" s="39">
        <f t="shared" si="44"/>
        <v>0</v>
      </c>
      <c r="U216" s="39">
        <f t="shared" si="45"/>
        <v>754135.7892851982</v>
      </c>
      <c r="V216" s="39">
        <f t="shared" si="46"/>
        <v>32712.657140769152</v>
      </c>
      <c r="W216" s="39">
        <f>218.084380938461*M216</f>
        <v>0</v>
      </c>
      <c r="X216" s="39">
        <f>218.084380938461*N216</f>
        <v>0</v>
      </c>
      <c r="Y216" s="39">
        <f t="shared" si="47"/>
        <v>0</v>
      </c>
      <c r="Z216" s="39">
        <f t="shared" si="48"/>
        <v>786848.44642596738</v>
      </c>
      <c r="AA216" s="37">
        <f t="shared" si="49"/>
        <v>85.904761904761912</v>
      </c>
      <c r="AB216" s="16">
        <v>11</v>
      </c>
      <c r="AC216" s="36">
        <f t="shared" si="50"/>
        <v>1984.4</v>
      </c>
      <c r="AD216" s="36">
        <f t="shared" si="51"/>
        <v>1623.6000000000001</v>
      </c>
      <c r="AE216" s="16"/>
      <c r="AF216" s="16"/>
      <c r="AG216" s="16"/>
      <c r="AH216" s="16"/>
      <c r="AI216" s="46"/>
      <c r="AJ216" s="16">
        <v>22</v>
      </c>
      <c r="AK216" s="47">
        <v>9</v>
      </c>
    </row>
    <row r="217" spans="2:37" ht="25.5" x14ac:dyDescent="0.2">
      <c r="B217" s="17" t="s">
        <v>34</v>
      </c>
      <c r="C217" s="34" t="s">
        <v>223</v>
      </c>
      <c r="D217" s="34" t="s">
        <v>246</v>
      </c>
      <c r="E217" s="16"/>
      <c r="F217" s="18">
        <v>2321</v>
      </c>
      <c r="G217" s="16" t="s">
        <v>35</v>
      </c>
      <c r="H217">
        <v>2930</v>
      </c>
      <c r="I217" s="35">
        <v>0</v>
      </c>
      <c r="J217" s="35">
        <v>0</v>
      </c>
      <c r="K217" s="35">
        <v>2315</v>
      </c>
      <c r="L217" s="59">
        <v>85</v>
      </c>
      <c r="M217" s="59">
        <v>0</v>
      </c>
      <c r="N217" s="59">
        <v>0</v>
      </c>
      <c r="O217" s="59">
        <v>0</v>
      </c>
      <c r="P217" s="38">
        <f t="shared" si="41"/>
        <v>2400</v>
      </c>
      <c r="Q217" s="37">
        <f t="shared" si="40"/>
        <v>81.911262798634809</v>
      </c>
      <c r="R217" s="39">
        <f t="shared" si="42"/>
        <v>638987.23614969081</v>
      </c>
      <c r="S217" s="39">
        <f t="shared" si="43"/>
        <v>0</v>
      </c>
      <c r="T217" s="39">
        <f t="shared" si="44"/>
        <v>0</v>
      </c>
      <c r="U217" s="39">
        <f t="shared" si="45"/>
        <v>504865.34187253722</v>
      </c>
      <c r="V217" s="39">
        <f t="shared" si="46"/>
        <v>18537.172379769185</v>
      </c>
      <c r="W217" s="39">
        <f>218.084380938461*M217</f>
        <v>0</v>
      </c>
      <c r="X217" s="39">
        <f>218.084380938461*N217</f>
        <v>0</v>
      </c>
      <c r="Y217" s="39">
        <f t="shared" si="47"/>
        <v>0</v>
      </c>
      <c r="Z217" s="39">
        <f t="shared" si="48"/>
        <v>523402.51425230643</v>
      </c>
      <c r="AA217" s="37">
        <f t="shared" si="49"/>
        <v>81.911262798634809</v>
      </c>
      <c r="AB217" s="16">
        <v>11</v>
      </c>
      <c r="AC217" s="36">
        <f t="shared" si="50"/>
        <v>1320</v>
      </c>
      <c r="AD217" s="36">
        <f t="shared" si="51"/>
        <v>1080</v>
      </c>
      <c r="AE217" s="16"/>
      <c r="AF217" s="16"/>
      <c r="AG217" s="16"/>
      <c r="AH217" s="16"/>
      <c r="AI217" s="46"/>
      <c r="AJ217" s="16">
        <v>80</v>
      </c>
      <c r="AK217" s="47">
        <v>74</v>
      </c>
    </row>
    <row r="218" spans="2:37" ht="25.5" x14ac:dyDescent="0.2">
      <c r="B218" s="17" t="s">
        <v>34</v>
      </c>
      <c r="C218" s="34" t="s">
        <v>223</v>
      </c>
      <c r="D218" s="34" t="s">
        <v>247</v>
      </c>
      <c r="E218" s="16"/>
      <c r="F218" s="18">
        <v>2321</v>
      </c>
      <c r="G218" s="16" t="s">
        <v>35</v>
      </c>
      <c r="H218">
        <v>3298</v>
      </c>
      <c r="I218" s="35">
        <v>0</v>
      </c>
      <c r="J218" s="35">
        <v>0</v>
      </c>
      <c r="K218" s="35">
        <v>2838</v>
      </c>
      <c r="L218" s="59">
        <v>12</v>
      </c>
      <c r="M218" s="59">
        <v>350</v>
      </c>
      <c r="N218" s="59">
        <v>0</v>
      </c>
      <c r="O218" s="59">
        <v>0</v>
      </c>
      <c r="P218" s="38">
        <f t="shared" si="41"/>
        <v>3200</v>
      </c>
      <c r="Q218" s="37">
        <f t="shared" si="40"/>
        <v>97.02850212249848</v>
      </c>
      <c r="R218" s="39">
        <f t="shared" si="42"/>
        <v>719242.2883350444</v>
      </c>
      <c r="S218" s="39">
        <f t="shared" si="43"/>
        <v>0</v>
      </c>
      <c r="T218" s="39">
        <f t="shared" si="44"/>
        <v>0</v>
      </c>
      <c r="U218" s="39">
        <f t="shared" si="45"/>
        <v>618923.47310335236</v>
      </c>
      <c r="V218" s="39">
        <f t="shared" si="46"/>
        <v>2617.0125712615322</v>
      </c>
      <c r="W218" s="39">
        <f>218.084380938461*M218</f>
        <v>76329.533328461359</v>
      </c>
      <c r="X218" s="39">
        <f>218.084380938461*N218</f>
        <v>0</v>
      </c>
      <c r="Y218" s="39">
        <f t="shared" si="47"/>
        <v>0</v>
      </c>
      <c r="Z218" s="39">
        <f t="shared" si="48"/>
        <v>697870.0190030752</v>
      </c>
      <c r="AA218" s="37">
        <f t="shared" si="49"/>
        <v>97.02850212249848</v>
      </c>
      <c r="AB218" s="16">
        <v>11</v>
      </c>
      <c r="AC218" s="36">
        <f t="shared" si="50"/>
        <v>1760.0000000000002</v>
      </c>
      <c r="AD218" s="36">
        <f t="shared" si="51"/>
        <v>1440</v>
      </c>
      <c r="AE218" s="16"/>
      <c r="AF218" s="16"/>
      <c r="AG218" s="16"/>
      <c r="AH218" s="16"/>
      <c r="AI218" s="46"/>
      <c r="AJ218" s="16"/>
      <c r="AK218" s="16"/>
    </row>
    <row r="219" spans="2:37" ht="25.5" x14ac:dyDescent="0.2">
      <c r="B219" s="17" t="s">
        <v>34</v>
      </c>
      <c r="C219" s="34" t="s">
        <v>223</v>
      </c>
      <c r="D219" s="34" t="s">
        <v>248</v>
      </c>
      <c r="E219" s="16"/>
      <c r="F219" s="18">
        <v>2321</v>
      </c>
      <c r="G219" s="16" t="s">
        <v>35</v>
      </c>
      <c r="H219">
        <v>2000</v>
      </c>
      <c r="I219" s="35">
        <v>0</v>
      </c>
      <c r="J219" s="35">
        <v>1851</v>
      </c>
      <c r="K219" s="35">
        <v>75</v>
      </c>
      <c r="L219" s="59">
        <v>48</v>
      </c>
      <c r="M219" s="59">
        <v>0</v>
      </c>
      <c r="N219" s="59">
        <v>0</v>
      </c>
      <c r="O219" s="59">
        <v>0</v>
      </c>
      <c r="P219" s="38">
        <f t="shared" si="41"/>
        <v>1974</v>
      </c>
      <c r="Q219" s="37">
        <f t="shared" si="40"/>
        <v>98.7</v>
      </c>
      <c r="R219" s="39">
        <f t="shared" si="42"/>
        <v>436168.76187692204</v>
      </c>
      <c r="S219" s="39">
        <f t="shared" si="43"/>
        <v>0</v>
      </c>
      <c r="T219" s="39">
        <f t="shared" si="44"/>
        <v>403674.1891170913</v>
      </c>
      <c r="U219" s="39">
        <f t="shared" si="45"/>
        <v>16356.328570384576</v>
      </c>
      <c r="V219" s="39">
        <f t="shared" si="46"/>
        <v>10468.050285046129</v>
      </c>
      <c r="W219" s="39">
        <f>218.084380938461*M219</f>
        <v>0</v>
      </c>
      <c r="X219" s="39">
        <f>218.084380938461*N219</f>
        <v>0</v>
      </c>
      <c r="Y219" s="39">
        <f t="shared" si="47"/>
        <v>0</v>
      </c>
      <c r="Z219" s="39">
        <f t="shared" si="48"/>
        <v>430498.567972522</v>
      </c>
      <c r="AA219" s="37">
        <f t="shared" si="49"/>
        <v>98.699999999999989</v>
      </c>
      <c r="AB219" s="16">
        <v>11</v>
      </c>
      <c r="AC219" s="36">
        <f t="shared" si="50"/>
        <v>1085.7</v>
      </c>
      <c r="AD219" s="36">
        <f t="shared" si="51"/>
        <v>888.30000000000007</v>
      </c>
      <c r="AE219" s="16"/>
      <c r="AF219" s="16"/>
      <c r="AG219" s="16"/>
      <c r="AH219" s="16"/>
      <c r="AI219" s="46"/>
      <c r="AJ219" s="16">
        <v>348</v>
      </c>
      <c r="AK219" s="47">
        <v>274</v>
      </c>
    </row>
    <row r="220" spans="2:37" ht="25.5" x14ac:dyDescent="0.2">
      <c r="B220" s="17" t="s">
        <v>34</v>
      </c>
      <c r="C220" s="34" t="s">
        <v>223</v>
      </c>
      <c r="D220" s="34" t="s">
        <v>249</v>
      </c>
      <c r="E220" s="16"/>
      <c r="F220" s="18">
        <v>2321</v>
      </c>
      <c r="G220" s="16" t="s">
        <v>35</v>
      </c>
      <c r="H220">
        <v>1400</v>
      </c>
      <c r="I220" s="35">
        <v>0</v>
      </c>
      <c r="J220" s="35">
        <v>1325</v>
      </c>
      <c r="K220" s="35">
        <v>74</v>
      </c>
      <c r="L220" s="59">
        <v>0</v>
      </c>
      <c r="M220" s="59">
        <v>0</v>
      </c>
      <c r="N220" s="59">
        <v>0</v>
      </c>
      <c r="O220" s="59">
        <v>0</v>
      </c>
      <c r="P220" s="38">
        <f t="shared" si="41"/>
        <v>1399</v>
      </c>
      <c r="Q220" s="37">
        <f t="shared" si="40"/>
        <v>99.928571428571431</v>
      </c>
      <c r="R220" s="39">
        <f t="shared" si="42"/>
        <v>305318.13331384544</v>
      </c>
      <c r="S220" s="39">
        <f t="shared" si="43"/>
        <v>0</v>
      </c>
      <c r="T220" s="39">
        <f t="shared" si="44"/>
        <v>288961.80474346085</v>
      </c>
      <c r="U220" s="39">
        <f t="shared" si="45"/>
        <v>16138.244189446115</v>
      </c>
      <c r="V220" s="39">
        <f t="shared" si="46"/>
        <v>0</v>
      </c>
      <c r="W220" s="39">
        <f>218.084380938461*M220</f>
        <v>0</v>
      </c>
      <c r="X220" s="39">
        <f>218.084380938461*N220</f>
        <v>0</v>
      </c>
      <c r="Y220" s="39">
        <f t="shared" si="47"/>
        <v>0</v>
      </c>
      <c r="Z220" s="39">
        <f t="shared" si="48"/>
        <v>305100.04893290694</v>
      </c>
      <c r="AA220" s="37">
        <f t="shared" si="49"/>
        <v>99.928571428571416</v>
      </c>
      <c r="AB220" s="16">
        <v>11</v>
      </c>
      <c r="AC220" s="36">
        <f t="shared" si="50"/>
        <v>769.45</v>
      </c>
      <c r="AD220" s="36">
        <f t="shared" si="51"/>
        <v>629.55000000000007</v>
      </c>
      <c r="AE220" s="16"/>
      <c r="AF220" s="16"/>
      <c r="AG220" s="16"/>
      <c r="AH220" s="16"/>
      <c r="AI220" s="46"/>
      <c r="AJ220" s="16"/>
      <c r="AK220" s="16"/>
    </row>
    <row r="221" spans="2:37" ht="25.5" x14ac:dyDescent="0.2">
      <c r="B221" s="17" t="s">
        <v>34</v>
      </c>
      <c r="C221" s="34" t="s">
        <v>223</v>
      </c>
      <c r="D221" s="34" t="s">
        <v>200</v>
      </c>
      <c r="E221" s="16"/>
      <c r="F221" s="18">
        <v>2321</v>
      </c>
      <c r="G221" s="16" t="s">
        <v>35</v>
      </c>
      <c r="H221">
        <v>2400</v>
      </c>
      <c r="I221" s="35">
        <v>0</v>
      </c>
      <c r="J221" s="35">
        <v>2335</v>
      </c>
      <c r="K221" s="35">
        <v>0</v>
      </c>
      <c r="L221" s="59">
        <v>31</v>
      </c>
      <c r="M221" s="59">
        <v>0</v>
      </c>
      <c r="N221" s="59">
        <v>0</v>
      </c>
      <c r="O221" s="59">
        <v>0</v>
      </c>
      <c r="P221" s="38">
        <f t="shared" si="41"/>
        <v>2366</v>
      </c>
      <c r="Q221" s="37">
        <f t="shared" si="40"/>
        <v>98.583333333333329</v>
      </c>
      <c r="R221" s="39">
        <f t="shared" si="42"/>
        <v>523402.51425230643</v>
      </c>
      <c r="S221" s="39">
        <f t="shared" si="43"/>
        <v>0</v>
      </c>
      <c r="T221" s="39">
        <f t="shared" si="44"/>
        <v>509227.02949130646</v>
      </c>
      <c r="U221" s="39">
        <f t="shared" si="45"/>
        <v>0</v>
      </c>
      <c r="V221" s="39">
        <f t="shared" si="46"/>
        <v>6760.6158090922909</v>
      </c>
      <c r="W221" s="39">
        <f>218.084380938461*M221</f>
        <v>0</v>
      </c>
      <c r="X221" s="39">
        <f>218.084380938461*N221</f>
        <v>0</v>
      </c>
      <c r="Y221" s="39">
        <f t="shared" si="47"/>
        <v>0</v>
      </c>
      <c r="Z221" s="39">
        <f t="shared" si="48"/>
        <v>515987.64530039876</v>
      </c>
      <c r="AA221" s="37">
        <f t="shared" si="49"/>
        <v>98.583333333333343</v>
      </c>
      <c r="AB221" s="16">
        <v>11</v>
      </c>
      <c r="AC221" s="36">
        <f t="shared" si="50"/>
        <v>1301.3000000000002</v>
      </c>
      <c r="AD221" s="36">
        <f t="shared" si="51"/>
        <v>1064.7</v>
      </c>
      <c r="AE221" s="16"/>
      <c r="AF221" s="16"/>
      <c r="AG221" s="16"/>
      <c r="AH221" s="16"/>
      <c r="AI221" s="46"/>
      <c r="AJ221" s="16">
        <v>6</v>
      </c>
      <c r="AK221" s="47">
        <v>7</v>
      </c>
    </row>
    <row r="222" spans="2:37" ht="25.5" x14ac:dyDescent="0.2">
      <c r="B222" s="17" t="s">
        <v>34</v>
      </c>
      <c r="C222" s="34" t="s">
        <v>223</v>
      </c>
      <c r="D222" s="34" t="s">
        <v>250</v>
      </c>
      <c r="E222" s="16"/>
      <c r="F222" s="18">
        <v>2321</v>
      </c>
      <c r="G222" s="16" t="s">
        <v>35</v>
      </c>
      <c r="H222">
        <v>1200</v>
      </c>
      <c r="I222" s="35">
        <v>0</v>
      </c>
      <c r="J222" s="35">
        <v>0</v>
      </c>
      <c r="K222" s="35">
        <v>1044</v>
      </c>
      <c r="L222" s="59">
        <v>154</v>
      </c>
      <c r="M222" s="59">
        <v>0</v>
      </c>
      <c r="N222" s="59">
        <v>0</v>
      </c>
      <c r="O222" s="59">
        <v>0</v>
      </c>
      <c r="P222" s="38">
        <f t="shared" si="41"/>
        <v>1198</v>
      </c>
      <c r="Q222" s="37">
        <f t="shared" si="40"/>
        <v>99.833333333333329</v>
      </c>
      <c r="R222" s="39">
        <f t="shared" si="42"/>
        <v>261701.25712615321</v>
      </c>
      <c r="S222" s="39">
        <f t="shared" si="43"/>
        <v>0</v>
      </c>
      <c r="T222" s="39">
        <f t="shared" si="44"/>
        <v>0</v>
      </c>
      <c r="U222" s="39">
        <f t="shared" si="45"/>
        <v>227680.09369975328</v>
      </c>
      <c r="V222" s="39">
        <f t="shared" si="46"/>
        <v>33584.994664522994</v>
      </c>
      <c r="W222" s="39">
        <f>218.084380938461*M222</f>
        <v>0</v>
      </c>
      <c r="X222" s="39">
        <f>218.084380938461*N222</f>
        <v>0</v>
      </c>
      <c r="Y222" s="39">
        <f t="shared" si="47"/>
        <v>0</v>
      </c>
      <c r="Z222" s="39">
        <f t="shared" si="48"/>
        <v>261265.08836427628</v>
      </c>
      <c r="AA222" s="37">
        <f t="shared" si="49"/>
        <v>99.833333333333329</v>
      </c>
      <c r="AB222" s="16">
        <v>11</v>
      </c>
      <c r="AC222" s="36">
        <f t="shared" si="50"/>
        <v>658.90000000000009</v>
      </c>
      <c r="AD222" s="36">
        <f t="shared" si="51"/>
        <v>539.1</v>
      </c>
      <c r="AE222" s="16"/>
      <c r="AF222" s="16"/>
      <c r="AG222" s="16"/>
      <c r="AH222" s="16"/>
      <c r="AI222" s="46"/>
      <c r="AJ222" s="16">
        <v>26</v>
      </c>
      <c r="AK222" s="47">
        <v>82</v>
      </c>
    </row>
    <row r="223" spans="2:37" ht="25.5" x14ac:dyDescent="0.2">
      <c r="B223" s="17" t="s">
        <v>34</v>
      </c>
      <c r="C223" s="34" t="s">
        <v>223</v>
      </c>
      <c r="D223" s="34" t="s">
        <v>251</v>
      </c>
      <c r="E223" s="16"/>
      <c r="F223" s="18">
        <v>2321</v>
      </c>
      <c r="G223" s="16" t="s">
        <v>35</v>
      </c>
      <c r="H223"/>
      <c r="I223" s="35">
        <v>0</v>
      </c>
      <c r="J223" s="35">
        <v>0</v>
      </c>
      <c r="K223" s="35">
        <v>0</v>
      </c>
      <c r="L223" s="59">
        <v>0</v>
      </c>
      <c r="M223" s="59">
        <v>0</v>
      </c>
      <c r="N223" s="59">
        <v>0</v>
      </c>
      <c r="O223" s="59">
        <v>0</v>
      </c>
      <c r="P223" s="38">
        <f t="shared" si="41"/>
        <v>0</v>
      </c>
      <c r="Q223" s="37" t="e">
        <f t="shared" si="40"/>
        <v>#DIV/0!</v>
      </c>
      <c r="R223" s="39">
        <f t="shared" si="42"/>
        <v>0</v>
      </c>
      <c r="S223" s="39">
        <f t="shared" si="43"/>
        <v>0</v>
      </c>
      <c r="T223" s="39">
        <f t="shared" si="44"/>
        <v>0</v>
      </c>
      <c r="U223" s="39">
        <f t="shared" si="45"/>
        <v>0</v>
      </c>
      <c r="V223" s="39">
        <f t="shared" si="46"/>
        <v>0</v>
      </c>
      <c r="W223" s="39">
        <f>218.084380938461*M223</f>
        <v>0</v>
      </c>
      <c r="X223" s="39">
        <f>218.084380938461*N223</f>
        <v>0</v>
      </c>
      <c r="Y223" s="39">
        <f t="shared" si="47"/>
        <v>0</v>
      </c>
      <c r="Z223" s="39">
        <f t="shared" si="48"/>
        <v>0</v>
      </c>
      <c r="AA223" s="37" t="e">
        <f t="shared" si="49"/>
        <v>#DIV/0!</v>
      </c>
      <c r="AB223" s="16">
        <v>11</v>
      </c>
      <c r="AC223" s="36">
        <f t="shared" si="50"/>
        <v>0</v>
      </c>
      <c r="AD223" s="36">
        <f t="shared" si="51"/>
        <v>0</v>
      </c>
      <c r="AE223" s="16"/>
      <c r="AF223" s="16"/>
      <c r="AG223" s="16"/>
      <c r="AH223" s="16"/>
      <c r="AI223" s="46"/>
      <c r="AJ223" s="16"/>
      <c r="AK223" s="16"/>
    </row>
    <row r="224" spans="2:37" ht="25.5" x14ac:dyDescent="0.2">
      <c r="B224" s="17" t="s">
        <v>34</v>
      </c>
      <c r="C224" s="34" t="s">
        <v>223</v>
      </c>
      <c r="D224" s="34" t="s">
        <v>252</v>
      </c>
      <c r="E224" s="16"/>
      <c r="F224" s="18">
        <v>2321</v>
      </c>
      <c r="G224" s="16" t="s">
        <v>35</v>
      </c>
      <c r="H224"/>
      <c r="I224" s="35">
        <v>0</v>
      </c>
      <c r="J224" s="35">
        <v>0</v>
      </c>
      <c r="K224" s="35">
        <v>0</v>
      </c>
      <c r="L224" s="59">
        <v>0</v>
      </c>
      <c r="M224" s="59">
        <v>0</v>
      </c>
      <c r="N224" s="59">
        <v>0</v>
      </c>
      <c r="O224" s="59">
        <v>0</v>
      </c>
      <c r="P224" s="38">
        <f t="shared" si="41"/>
        <v>0</v>
      </c>
      <c r="Q224" s="37" t="e">
        <f t="shared" si="40"/>
        <v>#DIV/0!</v>
      </c>
      <c r="R224" s="39">
        <f t="shared" si="42"/>
        <v>0</v>
      </c>
      <c r="S224" s="39">
        <f t="shared" si="43"/>
        <v>0</v>
      </c>
      <c r="T224" s="39">
        <f t="shared" si="44"/>
        <v>0</v>
      </c>
      <c r="U224" s="39">
        <f t="shared" si="45"/>
        <v>0</v>
      </c>
      <c r="V224" s="39">
        <f t="shared" si="46"/>
        <v>0</v>
      </c>
      <c r="W224" s="39">
        <f>218.084380938461*M224</f>
        <v>0</v>
      </c>
      <c r="X224" s="39">
        <f>218.084380938461*N224</f>
        <v>0</v>
      </c>
      <c r="Y224" s="39">
        <f t="shared" si="47"/>
        <v>0</v>
      </c>
      <c r="Z224" s="39">
        <f t="shared" si="48"/>
        <v>0</v>
      </c>
      <c r="AA224" s="37" t="e">
        <f t="shared" si="49"/>
        <v>#DIV/0!</v>
      </c>
      <c r="AB224" s="16">
        <v>11</v>
      </c>
      <c r="AC224" s="36">
        <f t="shared" si="50"/>
        <v>0</v>
      </c>
      <c r="AD224" s="36">
        <f t="shared" si="51"/>
        <v>0</v>
      </c>
      <c r="AE224" s="16"/>
      <c r="AF224" s="16"/>
      <c r="AG224" s="16"/>
      <c r="AH224" s="16"/>
      <c r="AI224" s="46"/>
      <c r="AJ224" s="16">
        <v>47</v>
      </c>
      <c r="AK224" s="47">
        <v>67</v>
      </c>
    </row>
    <row r="225" spans="2:37" ht="25.5" x14ac:dyDescent="0.2">
      <c r="B225" s="17" t="s">
        <v>34</v>
      </c>
      <c r="C225" s="34" t="s">
        <v>223</v>
      </c>
      <c r="D225" s="34" t="s">
        <v>253</v>
      </c>
      <c r="E225" s="16"/>
      <c r="F225" s="18">
        <v>2321</v>
      </c>
      <c r="G225" s="16" t="s">
        <v>35</v>
      </c>
      <c r="H225"/>
      <c r="I225" s="35">
        <v>0</v>
      </c>
      <c r="J225" s="35">
        <v>0</v>
      </c>
      <c r="K225" s="35">
        <v>0</v>
      </c>
      <c r="L225" s="59">
        <v>0</v>
      </c>
      <c r="M225" s="59">
        <v>0</v>
      </c>
      <c r="N225" s="59">
        <v>0</v>
      </c>
      <c r="O225" s="59">
        <v>0</v>
      </c>
      <c r="P225" s="38">
        <f t="shared" si="41"/>
        <v>0</v>
      </c>
      <c r="Q225" s="37" t="e">
        <f t="shared" si="40"/>
        <v>#DIV/0!</v>
      </c>
      <c r="R225" s="39">
        <f t="shared" si="42"/>
        <v>0</v>
      </c>
      <c r="S225" s="39">
        <f t="shared" si="43"/>
        <v>0</v>
      </c>
      <c r="T225" s="39">
        <f t="shared" si="44"/>
        <v>0</v>
      </c>
      <c r="U225" s="39">
        <f t="shared" si="45"/>
        <v>0</v>
      </c>
      <c r="V225" s="39">
        <f t="shared" si="46"/>
        <v>0</v>
      </c>
      <c r="W225" s="39">
        <f>218.084380938461*M225</f>
        <v>0</v>
      </c>
      <c r="X225" s="39">
        <f>218.084380938461*N225</f>
        <v>0</v>
      </c>
      <c r="Y225" s="39">
        <f t="shared" si="47"/>
        <v>0</v>
      </c>
      <c r="Z225" s="39">
        <f t="shared" si="48"/>
        <v>0</v>
      </c>
      <c r="AA225" s="37" t="e">
        <f t="shared" si="49"/>
        <v>#DIV/0!</v>
      </c>
      <c r="AB225" s="16">
        <v>11</v>
      </c>
      <c r="AC225" s="36">
        <f t="shared" si="50"/>
        <v>0</v>
      </c>
      <c r="AD225" s="36">
        <f t="shared" si="51"/>
        <v>0</v>
      </c>
      <c r="AE225" s="16"/>
      <c r="AF225" s="16"/>
      <c r="AG225" s="16"/>
      <c r="AH225" s="16"/>
      <c r="AI225" s="46"/>
      <c r="AJ225" s="16">
        <v>19</v>
      </c>
      <c r="AK225" s="47">
        <v>13</v>
      </c>
    </row>
    <row r="226" spans="2:37" ht="25.5" x14ac:dyDescent="0.2">
      <c r="B226" s="17" t="s">
        <v>34</v>
      </c>
      <c r="C226" s="34" t="s">
        <v>223</v>
      </c>
      <c r="D226" s="34" t="s">
        <v>254</v>
      </c>
      <c r="E226" s="16"/>
      <c r="F226" s="18">
        <v>2321</v>
      </c>
      <c r="G226" s="16" t="s">
        <v>35</v>
      </c>
      <c r="H226"/>
      <c r="I226" s="35">
        <v>0</v>
      </c>
      <c r="J226" s="35">
        <v>0</v>
      </c>
      <c r="K226" s="35">
        <v>0</v>
      </c>
      <c r="L226" s="59">
        <v>0</v>
      </c>
      <c r="M226" s="59">
        <v>0</v>
      </c>
      <c r="N226" s="59">
        <v>0</v>
      </c>
      <c r="O226" s="59">
        <v>0</v>
      </c>
      <c r="P226" s="38">
        <f t="shared" si="41"/>
        <v>0</v>
      </c>
      <c r="Q226" s="37" t="e">
        <f t="shared" si="40"/>
        <v>#DIV/0!</v>
      </c>
      <c r="R226" s="39">
        <f t="shared" si="42"/>
        <v>0</v>
      </c>
      <c r="S226" s="39">
        <f t="shared" si="43"/>
        <v>0</v>
      </c>
      <c r="T226" s="39">
        <f t="shared" si="44"/>
        <v>0</v>
      </c>
      <c r="U226" s="39">
        <f t="shared" si="45"/>
        <v>0</v>
      </c>
      <c r="V226" s="39">
        <f t="shared" si="46"/>
        <v>0</v>
      </c>
      <c r="W226" s="39">
        <f>218.084380938461*M226</f>
        <v>0</v>
      </c>
      <c r="X226" s="39">
        <f>218.084380938461*N226</f>
        <v>0</v>
      </c>
      <c r="Y226" s="39">
        <f t="shared" si="47"/>
        <v>0</v>
      </c>
      <c r="Z226" s="39">
        <f t="shared" si="48"/>
        <v>0</v>
      </c>
      <c r="AA226" s="37" t="e">
        <f t="shared" si="49"/>
        <v>#DIV/0!</v>
      </c>
      <c r="AB226" s="16">
        <v>11</v>
      </c>
      <c r="AC226" s="36">
        <f t="shared" si="50"/>
        <v>0</v>
      </c>
      <c r="AD226" s="36">
        <f t="shared" si="51"/>
        <v>0</v>
      </c>
      <c r="AE226" s="16"/>
      <c r="AF226" s="16"/>
      <c r="AG226" s="16"/>
      <c r="AH226" s="16"/>
      <c r="AI226" s="46"/>
      <c r="AJ226" s="16"/>
      <c r="AK226" s="16"/>
    </row>
    <row r="227" spans="2:37" ht="25.5" x14ac:dyDescent="0.2">
      <c r="B227" s="17" t="s">
        <v>34</v>
      </c>
      <c r="C227" s="34" t="s">
        <v>223</v>
      </c>
      <c r="D227" s="34" t="s">
        <v>255</v>
      </c>
      <c r="E227" s="16"/>
      <c r="F227" s="18">
        <v>2321</v>
      </c>
      <c r="G227" s="16" t="s">
        <v>35</v>
      </c>
      <c r="H227"/>
      <c r="I227" s="35">
        <v>0</v>
      </c>
      <c r="J227" s="35">
        <v>0</v>
      </c>
      <c r="K227" s="35">
        <v>0</v>
      </c>
      <c r="L227" s="59">
        <v>0</v>
      </c>
      <c r="M227" s="59">
        <v>0</v>
      </c>
      <c r="N227" s="59">
        <v>0</v>
      </c>
      <c r="O227" s="59">
        <v>0</v>
      </c>
      <c r="P227" s="38">
        <f t="shared" si="41"/>
        <v>0</v>
      </c>
      <c r="Q227" s="37" t="e">
        <f t="shared" si="40"/>
        <v>#DIV/0!</v>
      </c>
      <c r="R227" s="39">
        <f t="shared" si="42"/>
        <v>0</v>
      </c>
      <c r="S227" s="39">
        <f t="shared" si="43"/>
        <v>0</v>
      </c>
      <c r="T227" s="39">
        <f t="shared" si="44"/>
        <v>0</v>
      </c>
      <c r="U227" s="39">
        <f t="shared" si="45"/>
        <v>0</v>
      </c>
      <c r="V227" s="39">
        <f t="shared" si="46"/>
        <v>0</v>
      </c>
      <c r="W227" s="39">
        <f>218.084380938461*M227</f>
        <v>0</v>
      </c>
      <c r="X227" s="39">
        <f>218.084380938461*N227</f>
        <v>0</v>
      </c>
      <c r="Y227" s="39">
        <f t="shared" si="47"/>
        <v>0</v>
      </c>
      <c r="Z227" s="39">
        <f t="shared" si="48"/>
        <v>0</v>
      </c>
      <c r="AA227" s="37" t="e">
        <f t="shared" si="49"/>
        <v>#DIV/0!</v>
      </c>
      <c r="AB227" s="16">
        <v>11</v>
      </c>
      <c r="AC227" s="36">
        <f t="shared" si="50"/>
        <v>0</v>
      </c>
      <c r="AD227" s="36">
        <f t="shared" si="51"/>
        <v>0</v>
      </c>
      <c r="AE227" s="16"/>
      <c r="AF227" s="16"/>
      <c r="AG227" s="16"/>
      <c r="AH227" s="16"/>
      <c r="AI227" s="46"/>
      <c r="AJ227" s="16"/>
      <c r="AK227" s="16"/>
    </row>
    <row r="228" spans="2:37" ht="25.5" x14ac:dyDescent="0.2">
      <c r="B228" s="17" t="s">
        <v>34</v>
      </c>
      <c r="C228" s="34" t="s">
        <v>223</v>
      </c>
      <c r="D228" s="34" t="s">
        <v>256</v>
      </c>
      <c r="E228" s="16"/>
      <c r="F228" s="18">
        <v>2321</v>
      </c>
      <c r="G228" s="16" t="s">
        <v>35</v>
      </c>
      <c r="H228"/>
      <c r="I228" s="35">
        <v>0</v>
      </c>
      <c r="J228" s="35">
        <v>0</v>
      </c>
      <c r="K228" s="35">
        <v>0</v>
      </c>
      <c r="L228" s="59">
        <v>0</v>
      </c>
      <c r="M228" s="59">
        <v>0</v>
      </c>
      <c r="N228" s="59">
        <v>0</v>
      </c>
      <c r="O228" s="59">
        <v>0</v>
      </c>
      <c r="P228" s="38">
        <f t="shared" si="41"/>
        <v>0</v>
      </c>
      <c r="Q228" s="37" t="e">
        <f t="shared" ref="Q228:Q259" si="52">P228*100/H228</f>
        <v>#DIV/0!</v>
      </c>
      <c r="R228" s="39">
        <f t="shared" si="42"/>
        <v>0</v>
      </c>
      <c r="S228" s="39">
        <f t="shared" si="43"/>
        <v>0</v>
      </c>
      <c r="T228" s="39">
        <f t="shared" si="44"/>
        <v>0</v>
      </c>
      <c r="U228" s="39">
        <f t="shared" si="45"/>
        <v>0</v>
      </c>
      <c r="V228" s="39">
        <f t="shared" si="46"/>
        <v>0</v>
      </c>
      <c r="W228" s="39">
        <f>218.084380938461*M228</f>
        <v>0</v>
      </c>
      <c r="X228" s="39">
        <f>218.084380938461*N228</f>
        <v>0</v>
      </c>
      <c r="Y228" s="39">
        <f t="shared" si="47"/>
        <v>0</v>
      </c>
      <c r="Z228" s="39">
        <f t="shared" si="48"/>
        <v>0</v>
      </c>
      <c r="AA228" s="37" t="e">
        <f t="shared" si="49"/>
        <v>#DIV/0!</v>
      </c>
      <c r="AB228" s="16">
        <v>11</v>
      </c>
      <c r="AC228" s="36">
        <f t="shared" si="50"/>
        <v>0</v>
      </c>
      <c r="AD228" s="36">
        <f t="shared" si="51"/>
        <v>0</v>
      </c>
      <c r="AE228" s="16"/>
      <c r="AF228" s="16"/>
      <c r="AG228" s="16"/>
      <c r="AH228" s="16"/>
      <c r="AI228" s="46"/>
      <c r="AJ228" s="16"/>
      <c r="AK228" s="16"/>
    </row>
    <row r="229" spans="2:37" ht="25.5" x14ac:dyDescent="0.2">
      <c r="B229" s="17" t="s">
        <v>34</v>
      </c>
      <c r="C229" s="34" t="s">
        <v>257</v>
      </c>
      <c r="D229" s="34" t="s">
        <v>257</v>
      </c>
      <c r="E229" s="16"/>
      <c r="F229" s="18">
        <v>2321</v>
      </c>
      <c r="G229" s="16" t="s">
        <v>35</v>
      </c>
      <c r="H229">
        <v>16464</v>
      </c>
      <c r="I229" s="35">
        <v>0</v>
      </c>
      <c r="J229" s="35">
        <v>2745</v>
      </c>
      <c r="K229" s="35">
        <v>104</v>
      </c>
      <c r="L229" s="59">
        <v>0</v>
      </c>
      <c r="M229" s="59">
        <v>190</v>
      </c>
      <c r="N229" s="59">
        <v>0</v>
      </c>
      <c r="O229" s="59">
        <v>0</v>
      </c>
      <c r="P229" s="38">
        <f t="shared" si="41"/>
        <v>3039</v>
      </c>
      <c r="Q229" s="37">
        <f t="shared" si="52"/>
        <v>18.458454810495628</v>
      </c>
      <c r="R229" s="39">
        <f t="shared" si="42"/>
        <v>3590541.2477708221</v>
      </c>
      <c r="S229" s="39">
        <f t="shared" si="43"/>
        <v>0</v>
      </c>
      <c r="T229" s="39">
        <f t="shared" si="44"/>
        <v>598641.62567607546</v>
      </c>
      <c r="U229" s="39">
        <f t="shared" si="45"/>
        <v>22680.775617599946</v>
      </c>
      <c r="V229" s="39">
        <f t="shared" si="46"/>
        <v>0</v>
      </c>
      <c r="W229" s="39">
        <f>218.084380938461*M229</f>
        <v>41436.032378307595</v>
      </c>
      <c r="X229" s="39">
        <f>218.084380938461*N229</f>
        <v>0</v>
      </c>
      <c r="Y229" s="39">
        <f t="shared" si="47"/>
        <v>0</v>
      </c>
      <c r="Z229" s="39">
        <f t="shared" si="48"/>
        <v>662758.43367198296</v>
      </c>
      <c r="AA229" s="37">
        <f t="shared" si="49"/>
        <v>18.458454810495624</v>
      </c>
      <c r="AB229" s="16">
        <v>11</v>
      </c>
      <c r="AC229" s="36">
        <f t="shared" si="50"/>
        <v>1671.45</v>
      </c>
      <c r="AD229" s="36">
        <f t="shared" si="51"/>
        <v>1367.55</v>
      </c>
      <c r="AE229" s="16"/>
      <c r="AF229" s="16"/>
      <c r="AG229" s="16"/>
      <c r="AH229" s="16"/>
      <c r="AI229" s="46"/>
      <c r="AJ229" s="16"/>
      <c r="AK229" s="16"/>
    </row>
    <row r="230" spans="2:37" ht="25.5" x14ac:dyDescent="0.2">
      <c r="B230" s="17" t="s">
        <v>34</v>
      </c>
      <c r="C230" s="34" t="s">
        <v>257</v>
      </c>
      <c r="D230" s="34" t="s">
        <v>258</v>
      </c>
      <c r="E230" s="16"/>
      <c r="F230" s="18">
        <v>2321</v>
      </c>
      <c r="G230" s="16" t="s">
        <v>35</v>
      </c>
      <c r="H230">
        <v>13000</v>
      </c>
      <c r="I230" s="35">
        <v>0</v>
      </c>
      <c r="J230" s="35">
        <v>12237</v>
      </c>
      <c r="K230" s="35">
        <v>0</v>
      </c>
      <c r="L230" s="59">
        <v>622</v>
      </c>
      <c r="M230" s="59">
        <v>2164</v>
      </c>
      <c r="N230" s="59">
        <v>0</v>
      </c>
      <c r="O230" s="59">
        <v>0</v>
      </c>
      <c r="P230" s="38">
        <f t="shared" si="41"/>
        <v>15023</v>
      </c>
      <c r="Q230" s="37">
        <f t="shared" si="52"/>
        <v>115.56153846153846</v>
      </c>
      <c r="R230" s="39">
        <f t="shared" si="42"/>
        <v>2835096.9521999932</v>
      </c>
      <c r="S230" s="39">
        <f t="shared" si="43"/>
        <v>0</v>
      </c>
      <c r="T230" s="39">
        <f t="shared" si="44"/>
        <v>2668698.5695439475</v>
      </c>
      <c r="U230" s="39">
        <f t="shared" si="45"/>
        <v>0</v>
      </c>
      <c r="V230" s="39">
        <f t="shared" si="46"/>
        <v>135648.48494372275</v>
      </c>
      <c r="W230" s="39">
        <f>218.084380938461*M230</f>
        <v>471934.6003508296</v>
      </c>
      <c r="X230" s="39">
        <f>218.084380938461*N230</f>
        <v>0</v>
      </c>
      <c r="Y230" s="39">
        <f t="shared" si="47"/>
        <v>0</v>
      </c>
      <c r="Z230" s="39">
        <f t="shared" si="48"/>
        <v>3276281.6548385001</v>
      </c>
      <c r="AA230" s="37">
        <f t="shared" si="49"/>
        <v>115.56153846153848</v>
      </c>
      <c r="AB230" s="16">
        <v>11</v>
      </c>
      <c r="AC230" s="36">
        <f t="shared" si="50"/>
        <v>8262.6500000000015</v>
      </c>
      <c r="AD230" s="36">
        <f t="shared" si="51"/>
        <v>6760.35</v>
      </c>
      <c r="AE230" s="16"/>
      <c r="AF230" s="16"/>
      <c r="AG230" s="16"/>
      <c r="AH230" s="16"/>
      <c r="AI230" s="46"/>
      <c r="AJ230" s="16">
        <v>215</v>
      </c>
      <c r="AK230" s="47">
        <v>321</v>
      </c>
    </row>
    <row r="231" spans="2:37" ht="25.5" x14ac:dyDescent="0.2">
      <c r="B231" s="17" t="s">
        <v>34</v>
      </c>
      <c r="C231" s="34" t="s">
        <v>257</v>
      </c>
      <c r="D231" s="34" t="s">
        <v>259</v>
      </c>
      <c r="E231" s="16"/>
      <c r="F231" s="18">
        <v>2321</v>
      </c>
      <c r="G231" s="16" t="s">
        <v>35</v>
      </c>
      <c r="H231">
        <v>2000</v>
      </c>
      <c r="I231" s="35">
        <v>0</v>
      </c>
      <c r="J231" s="35">
        <v>2181</v>
      </c>
      <c r="K231" s="35">
        <v>46</v>
      </c>
      <c r="L231" s="59">
        <v>0</v>
      </c>
      <c r="M231" s="59">
        <v>0</v>
      </c>
      <c r="N231" s="59">
        <v>0</v>
      </c>
      <c r="O231" s="59">
        <v>0</v>
      </c>
      <c r="P231" s="38">
        <f t="shared" si="41"/>
        <v>2227</v>
      </c>
      <c r="Q231" s="37">
        <f t="shared" si="52"/>
        <v>111.35</v>
      </c>
      <c r="R231" s="39">
        <f t="shared" si="42"/>
        <v>436168.76187692204</v>
      </c>
      <c r="S231" s="39">
        <f t="shared" si="43"/>
        <v>0</v>
      </c>
      <c r="T231" s="39">
        <f t="shared" si="44"/>
        <v>475642.03482678346</v>
      </c>
      <c r="U231" s="39">
        <f t="shared" si="45"/>
        <v>10031.881523169206</v>
      </c>
      <c r="V231" s="39">
        <f t="shared" si="46"/>
        <v>0</v>
      </c>
      <c r="W231" s="39">
        <f>218.084380938461*M231</f>
        <v>0</v>
      </c>
      <c r="X231" s="39">
        <f>218.084380938461*N231</f>
        <v>0</v>
      </c>
      <c r="Y231" s="39">
        <f t="shared" si="47"/>
        <v>0</v>
      </c>
      <c r="Z231" s="39">
        <f t="shared" si="48"/>
        <v>485673.91634995269</v>
      </c>
      <c r="AA231" s="37">
        <f t="shared" si="49"/>
        <v>111.35</v>
      </c>
      <c r="AB231" s="16">
        <v>11</v>
      </c>
      <c r="AC231" s="36">
        <f t="shared" si="50"/>
        <v>1224.8500000000001</v>
      </c>
      <c r="AD231" s="36">
        <f t="shared" si="51"/>
        <v>1002.15</v>
      </c>
      <c r="AE231" s="16"/>
      <c r="AF231" s="16"/>
      <c r="AG231" s="16"/>
      <c r="AH231" s="16"/>
      <c r="AI231" s="46"/>
      <c r="AJ231" s="16"/>
      <c r="AK231" s="16"/>
    </row>
    <row r="232" spans="2:37" ht="25.5" x14ac:dyDescent="0.2">
      <c r="B232" s="17" t="s">
        <v>34</v>
      </c>
      <c r="C232" s="34" t="s">
        <v>257</v>
      </c>
      <c r="D232" s="34" t="s">
        <v>260</v>
      </c>
      <c r="E232" s="16"/>
      <c r="F232" s="18">
        <v>2321</v>
      </c>
      <c r="G232" s="16" t="s">
        <v>35</v>
      </c>
      <c r="H232">
        <v>3926</v>
      </c>
      <c r="I232" s="35">
        <v>0</v>
      </c>
      <c r="J232" s="35">
        <v>0</v>
      </c>
      <c r="K232" s="35">
        <v>3670</v>
      </c>
      <c r="L232" s="59">
        <v>130</v>
      </c>
      <c r="M232" s="59">
        <v>0</v>
      </c>
      <c r="N232" s="59">
        <v>0</v>
      </c>
      <c r="O232" s="59">
        <v>0</v>
      </c>
      <c r="P232" s="38">
        <f t="shared" si="41"/>
        <v>3800</v>
      </c>
      <c r="Q232" s="37">
        <f t="shared" si="52"/>
        <v>96.790626591951096</v>
      </c>
      <c r="R232" s="39">
        <f t="shared" si="42"/>
        <v>856199.27956439788</v>
      </c>
      <c r="S232" s="39">
        <f t="shared" si="43"/>
        <v>0</v>
      </c>
      <c r="T232" s="39">
        <f t="shared" si="44"/>
        <v>0</v>
      </c>
      <c r="U232" s="39">
        <f t="shared" si="45"/>
        <v>800369.67804415186</v>
      </c>
      <c r="V232" s="39">
        <f t="shared" si="46"/>
        <v>28350.96952199993</v>
      </c>
      <c r="W232" s="39">
        <f>218.084380938461*M232</f>
        <v>0</v>
      </c>
      <c r="X232" s="39">
        <f>218.084380938461*N232</f>
        <v>0</v>
      </c>
      <c r="Y232" s="39">
        <f t="shared" si="47"/>
        <v>0</v>
      </c>
      <c r="Z232" s="39">
        <f t="shared" si="48"/>
        <v>828720.64756615181</v>
      </c>
      <c r="AA232" s="37">
        <f t="shared" si="49"/>
        <v>96.790626591951096</v>
      </c>
      <c r="AB232" s="16">
        <v>11</v>
      </c>
      <c r="AC232" s="36">
        <f t="shared" si="50"/>
        <v>2090</v>
      </c>
      <c r="AD232" s="36">
        <f t="shared" si="51"/>
        <v>1710</v>
      </c>
      <c r="AE232" s="16"/>
      <c r="AF232" s="16"/>
      <c r="AG232" s="16"/>
      <c r="AH232" s="16"/>
      <c r="AI232" s="46"/>
      <c r="AJ232" s="16">
        <v>319</v>
      </c>
      <c r="AK232" s="47">
        <v>184</v>
      </c>
    </row>
    <row r="233" spans="2:37" ht="25.5" x14ac:dyDescent="0.2">
      <c r="B233" s="17" t="s">
        <v>34</v>
      </c>
      <c r="C233" s="34" t="s">
        <v>257</v>
      </c>
      <c r="D233" s="34" t="s">
        <v>261</v>
      </c>
      <c r="E233" s="16"/>
      <c r="F233" s="18">
        <v>2321</v>
      </c>
      <c r="G233" s="16" t="s">
        <v>35</v>
      </c>
      <c r="H233">
        <v>3400</v>
      </c>
      <c r="I233" s="35">
        <v>0</v>
      </c>
      <c r="J233" s="35">
        <v>0</v>
      </c>
      <c r="K233" s="35">
        <v>2941</v>
      </c>
      <c r="L233" s="59">
        <v>108</v>
      </c>
      <c r="M233" s="59">
        <v>0</v>
      </c>
      <c r="N233" s="59">
        <v>0</v>
      </c>
      <c r="O233" s="59">
        <v>0</v>
      </c>
      <c r="P233" s="38">
        <f t="shared" si="41"/>
        <v>3049</v>
      </c>
      <c r="Q233" s="37">
        <f t="shared" si="52"/>
        <v>89.67647058823529</v>
      </c>
      <c r="R233" s="39">
        <f t="shared" si="42"/>
        <v>741486.89519076748</v>
      </c>
      <c r="S233" s="39">
        <f t="shared" si="43"/>
        <v>0</v>
      </c>
      <c r="T233" s="39">
        <f t="shared" si="44"/>
        <v>0</v>
      </c>
      <c r="U233" s="39">
        <f t="shared" si="45"/>
        <v>641386.16434001387</v>
      </c>
      <c r="V233" s="39">
        <f t="shared" si="46"/>
        <v>23553.113141353788</v>
      </c>
      <c r="W233" s="39">
        <f>218.084380938461*M233</f>
        <v>0</v>
      </c>
      <c r="X233" s="39">
        <f>218.084380938461*N233</f>
        <v>0</v>
      </c>
      <c r="Y233" s="39">
        <f t="shared" si="47"/>
        <v>0</v>
      </c>
      <c r="Z233" s="39">
        <f t="shared" si="48"/>
        <v>664939.2774813677</v>
      </c>
      <c r="AA233" s="37">
        <f t="shared" si="49"/>
        <v>89.67647058823529</v>
      </c>
      <c r="AB233" s="16">
        <v>11</v>
      </c>
      <c r="AC233" s="36">
        <f t="shared" si="50"/>
        <v>1676.95</v>
      </c>
      <c r="AD233" s="36">
        <f t="shared" si="51"/>
        <v>1372.05</v>
      </c>
      <c r="AE233" s="16"/>
      <c r="AF233" s="16"/>
      <c r="AG233" s="16"/>
      <c r="AH233" s="16"/>
      <c r="AI233" s="46"/>
      <c r="AJ233" s="16"/>
      <c r="AK233" s="16"/>
    </row>
    <row r="234" spans="2:37" ht="25.5" x14ac:dyDescent="0.2">
      <c r="B234" s="17" t="s">
        <v>34</v>
      </c>
      <c r="C234" s="34" t="s">
        <v>257</v>
      </c>
      <c r="D234" s="34" t="s">
        <v>262</v>
      </c>
      <c r="E234" s="16"/>
      <c r="F234" s="18">
        <v>2321</v>
      </c>
      <c r="G234" s="16" t="s">
        <v>35</v>
      </c>
      <c r="H234">
        <v>3800</v>
      </c>
      <c r="I234" s="35">
        <v>0</v>
      </c>
      <c r="J234" s="35">
        <v>535</v>
      </c>
      <c r="K234" s="35">
        <v>0</v>
      </c>
      <c r="L234" s="59">
        <v>0</v>
      </c>
      <c r="M234" s="59">
        <v>3703</v>
      </c>
      <c r="N234" s="59">
        <v>397</v>
      </c>
      <c r="O234" s="59">
        <v>0</v>
      </c>
      <c r="P234" s="38">
        <f t="shared" si="41"/>
        <v>4635</v>
      </c>
      <c r="Q234" s="37">
        <f t="shared" si="52"/>
        <v>121.97368421052632</v>
      </c>
      <c r="R234" s="39">
        <f t="shared" si="42"/>
        <v>828720.64756615181</v>
      </c>
      <c r="S234" s="39">
        <f t="shared" si="43"/>
        <v>0</v>
      </c>
      <c r="T234" s="39">
        <f t="shared" si="44"/>
        <v>116675.14380207664</v>
      </c>
      <c r="U234" s="39">
        <f t="shared" si="45"/>
        <v>0</v>
      </c>
      <c r="V234" s="39">
        <f t="shared" si="46"/>
        <v>0</v>
      </c>
      <c r="W234" s="39">
        <f>218.084380938461*M234</f>
        <v>807566.46261512116</v>
      </c>
      <c r="X234" s="39">
        <f>218.084380938461*N234</f>
        <v>86579.499232569025</v>
      </c>
      <c r="Y234" s="39">
        <f t="shared" si="47"/>
        <v>0</v>
      </c>
      <c r="Z234" s="39">
        <f t="shared" si="48"/>
        <v>1010821.1056497667</v>
      </c>
      <c r="AA234" s="37">
        <f t="shared" si="49"/>
        <v>121.97368421052632</v>
      </c>
      <c r="AB234" s="16">
        <v>11</v>
      </c>
      <c r="AC234" s="36">
        <f t="shared" si="50"/>
        <v>2549.25</v>
      </c>
      <c r="AD234" s="36">
        <f t="shared" si="51"/>
        <v>2085.75</v>
      </c>
      <c r="AE234" s="16"/>
      <c r="AF234" s="16"/>
      <c r="AG234" s="16"/>
      <c r="AH234" s="16"/>
      <c r="AI234" s="46"/>
      <c r="AJ234" s="16">
        <v>39</v>
      </c>
      <c r="AK234" s="47">
        <v>48</v>
      </c>
    </row>
    <row r="235" spans="2:37" ht="25.5" x14ac:dyDescent="0.2">
      <c r="B235" s="17" t="s">
        <v>34</v>
      </c>
      <c r="C235" s="34" t="s">
        <v>257</v>
      </c>
      <c r="D235" s="34" t="s">
        <v>263</v>
      </c>
      <c r="E235" s="16"/>
      <c r="F235" s="18">
        <v>2321</v>
      </c>
      <c r="G235" s="16" t="s">
        <v>35</v>
      </c>
      <c r="H235">
        <v>4270</v>
      </c>
      <c r="I235" s="35">
        <v>0</v>
      </c>
      <c r="J235" s="35">
        <v>3</v>
      </c>
      <c r="K235" s="35">
        <v>3480</v>
      </c>
      <c r="L235" s="59">
        <v>114</v>
      </c>
      <c r="M235" s="59">
        <v>1605</v>
      </c>
      <c r="N235" s="59">
        <v>0</v>
      </c>
      <c r="O235" s="59">
        <v>0</v>
      </c>
      <c r="P235" s="38">
        <f t="shared" si="41"/>
        <v>5202</v>
      </c>
      <c r="Q235" s="37">
        <f t="shared" si="52"/>
        <v>121.82669789227167</v>
      </c>
      <c r="R235" s="39">
        <f t="shared" si="42"/>
        <v>931220.30660722847</v>
      </c>
      <c r="S235" s="39">
        <f t="shared" si="43"/>
        <v>0</v>
      </c>
      <c r="T235" s="39">
        <f t="shared" si="44"/>
        <v>654.25314281538306</v>
      </c>
      <c r="U235" s="39">
        <f t="shared" si="45"/>
        <v>758933.64566584432</v>
      </c>
      <c r="V235" s="39">
        <f t="shared" si="46"/>
        <v>24861.619426984555</v>
      </c>
      <c r="W235" s="39">
        <f>218.084380938461*M235</f>
        <v>350025.43140622991</v>
      </c>
      <c r="X235" s="39">
        <f>218.084380938461*N235</f>
        <v>0</v>
      </c>
      <c r="Y235" s="39">
        <f t="shared" si="47"/>
        <v>0</v>
      </c>
      <c r="Z235" s="39">
        <f t="shared" si="48"/>
        <v>1134474.9496418743</v>
      </c>
      <c r="AA235" s="37">
        <f t="shared" si="49"/>
        <v>121.82669789227168</v>
      </c>
      <c r="AB235" s="16">
        <v>11</v>
      </c>
      <c r="AC235" s="36">
        <f t="shared" si="50"/>
        <v>2861.1000000000004</v>
      </c>
      <c r="AD235" s="36">
        <f t="shared" si="51"/>
        <v>2340.9</v>
      </c>
      <c r="AE235" s="16"/>
      <c r="AF235" s="16"/>
      <c r="AG235" s="16"/>
      <c r="AH235" s="16"/>
      <c r="AI235" s="46"/>
      <c r="AJ235" s="16"/>
      <c r="AK235" s="16"/>
    </row>
    <row r="236" spans="2:37" ht="25.5" x14ac:dyDescent="0.2">
      <c r="B236" s="17" t="s">
        <v>34</v>
      </c>
      <c r="C236" s="34" t="s">
        <v>257</v>
      </c>
      <c r="D236" s="34" t="s">
        <v>264</v>
      </c>
      <c r="E236" s="16"/>
      <c r="F236" s="18">
        <v>2321</v>
      </c>
      <c r="G236" s="16" t="s">
        <v>35</v>
      </c>
      <c r="H236">
        <v>7232</v>
      </c>
      <c r="I236" s="35">
        <v>0</v>
      </c>
      <c r="J236" s="35">
        <v>0</v>
      </c>
      <c r="K236" s="35">
        <v>4155</v>
      </c>
      <c r="L236" s="59">
        <v>32</v>
      </c>
      <c r="M236" s="59">
        <v>0</v>
      </c>
      <c r="N236" s="59">
        <v>0</v>
      </c>
      <c r="O236" s="59">
        <v>0</v>
      </c>
      <c r="P236" s="38">
        <f t="shared" si="41"/>
        <v>4187</v>
      </c>
      <c r="Q236" s="37">
        <f t="shared" si="52"/>
        <v>57.895464601769909</v>
      </c>
      <c r="R236" s="39">
        <f t="shared" si="42"/>
        <v>1577186.24294695</v>
      </c>
      <c r="S236" s="39">
        <f t="shared" si="43"/>
        <v>0</v>
      </c>
      <c r="T236" s="39">
        <f t="shared" si="44"/>
        <v>0</v>
      </c>
      <c r="U236" s="39">
        <f t="shared" si="45"/>
        <v>906140.60279930546</v>
      </c>
      <c r="V236" s="39">
        <f t="shared" si="46"/>
        <v>6978.7001900307523</v>
      </c>
      <c r="W236" s="39">
        <f>218.084380938461*M236</f>
        <v>0</v>
      </c>
      <c r="X236" s="39">
        <f>218.084380938461*N236</f>
        <v>0</v>
      </c>
      <c r="Y236" s="39">
        <f t="shared" si="47"/>
        <v>0</v>
      </c>
      <c r="Z236" s="39">
        <f t="shared" si="48"/>
        <v>913119.3029893362</v>
      </c>
      <c r="AA236" s="37">
        <f t="shared" si="49"/>
        <v>57.895464601769909</v>
      </c>
      <c r="AB236" s="16">
        <v>11</v>
      </c>
      <c r="AC236" s="36">
        <f t="shared" si="50"/>
        <v>2302.8500000000004</v>
      </c>
      <c r="AD236" s="36">
        <f t="shared" si="51"/>
        <v>1884.15</v>
      </c>
      <c r="AE236" s="16"/>
      <c r="AF236" s="16"/>
      <c r="AG236" s="16"/>
      <c r="AH236" s="16"/>
      <c r="AI236" s="46"/>
      <c r="AJ236" s="16">
        <v>5</v>
      </c>
      <c r="AK236" s="47">
        <v>30</v>
      </c>
    </row>
    <row r="237" spans="2:37" ht="25.5" x14ac:dyDescent="0.2">
      <c r="B237" s="17" t="s">
        <v>34</v>
      </c>
      <c r="C237" s="34" t="s">
        <v>257</v>
      </c>
      <c r="D237" s="34" t="s">
        <v>265</v>
      </c>
      <c r="E237" s="16"/>
      <c r="F237" s="18">
        <v>2321</v>
      </c>
      <c r="G237" s="16" t="s">
        <v>35</v>
      </c>
      <c r="H237">
        <v>4000</v>
      </c>
      <c r="I237" s="35">
        <v>0</v>
      </c>
      <c r="J237" s="35">
        <v>0</v>
      </c>
      <c r="K237" s="35">
        <v>5968</v>
      </c>
      <c r="L237" s="59">
        <v>0</v>
      </c>
      <c r="M237" s="59">
        <v>0</v>
      </c>
      <c r="N237" s="59">
        <v>2414</v>
      </c>
      <c r="O237" s="59">
        <v>0</v>
      </c>
      <c r="P237" s="38">
        <f t="shared" si="41"/>
        <v>8382</v>
      </c>
      <c r="Q237" s="37">
        <f t="shared" si="52"/>
        <v>209.55</v>
      </c>
      <c r="R237" s="39">
        <f t="shared" si="42"/>
        <v>872337.52375384409</v>
      </c>
      <c r="S237" s="39">
        <f t="shared" si="43"/>
        <v>0</v>
      </c>
      <c r="T237" s="39">
        <f t="shared" si="44"/>
        <v>0</v>
      </c>
      <c r="U237" s="39">
        <f t="shared" si="45"/>
        <v>1301527.5854407353</v>
      </c>
      <c r="V237" s="39">
        <f t="shared" si="46"/>
        <v>0</v>
      </c>
      <c r="W237" s="39">
        <f>218.084380938461*M237</f>
        <v>0</v>
      </c>
      <c r="X237" s="39">
        <f>218.084380938461*N237</f>
        <v>526455.69558544492</v>
      </c>
      <c r="Y237" s="39">
        <f t="shared" si="47"/>
        <v>0</v>
      </c>
      <c r="Z237" s="39">
        <f t="shared" si="48"/>
        <v>1827983.2810261804</v>
      </c>
      <c r="AA237" s="37">
        <f t="shared" si="49"/>
        <v>209.55</v>
      </c>
      <c r="AB237" s="16">
        <v>11</v>
      </c>
      <c r="AC237" s="36">
        <f t="shared" si="50"/>
        <v>4610.1000000000004</v>
      </c>
      <c r="AD237" s="36">
        <f t="shared" si="51"/>
        <v>3771.9</v>
      </c>
      <c r="AE237" s="16"/>
      <c r="AF237" s="16"/>
      <c r="AG237" s="16"/>
      <c r="AH237" s="16"/>
      <c r="AI237" s="46"/>
      <c r="AJ237" s="16">
        <v>47</v>
      </c>
      <c r="AK237" s="47">
        <v>45</v>
      </c>
    </row>
    <row r="238" spans="2:37" ht="25.5" x14ac:dyDescent="0.2">
      <c r="B238" s="17" t="s">
        <v>34</v>
      </c>
      <c r="C238" s="34" t="s">
        <v>257</v>
      </c>
      <c r="D238" s="34" t="s">
        <v>208</v>
      </c>
      <c r="E238" s="16"/>
      <c r="F238" s="18">
        <v>2321</v>
      </c>
      <c r="G238" s="16" t="s">
        <v>35</v>
      </c>
      <c r="H238">
        <v>1000</v>
      </c>
      <c r="I238" s="35">
        <v>0</v>
      </c>
      <c r="J238" s="35">
        <v>3234</v>
      </c>
      <c r="K238" s="35">
        <v>199</v>
      </c>
      <c r="L238" s="59">
        <v>0</v>
      </c>
      <c r="M238" s="59">
        <v>538</v>
      </c>
      <c r="N238" s="59">
        <v>0</v>
      </c>
      <c r="O238" s="59">
        <v>0</v>
      </c>
      <c r="P238" s="38">
        <f t="shared" si="41"/>
        <v>3971</v>
      </c>
      <c r="Q238" s="37">
        <f t="shared" si="52"/>
        <v>397.1</v>
      </c>
      <c r="R238" s="39">
        <f t="shared" si="42"/>
        <v>218084.38093846102</v>
      </c>
      <c r="S238" s="39">
        <f t="shared" si="43"/>
        <v>0</v>
      </c>
      <c r="T238" s="39">
        <f t="shared" si="44"/>
        <v>705284.88795498293</v>
      </c>
      <c r="U238" s="39">
        <f t="shared" si="45"/>
        <v>43398.791806753739</v>
      </c>
      <c r="V238" s="39">
        <f t="shared" si="46"/>
        <v>0</v>
      </c>
      <c r="W238" s="39">
        <f>218.084380938461*M238</f>
        <v>117329.39694489203</v>
      </c>
      <c r="X238" s="39">
        <f>218.084380938461*N238</f>
        <v>0</v>
      </c>
      <c r="Y238" s="39">
        <f t="shared" si="47"/>
        <v>0</v>
      </c>
      <c r="Z238" s="39">
        <f t="shared" si="48"/>
        <v>866013.07670662866</v>
      </c>
      <c r="AA238" s="37">
        <f t="shared" si="49"/>
        <v>397.09999999999997</v>
      </c>
      <c r="AB238" s="16">
        <v>11</v>
      </c>
      <c r="AC238" s="36">
        <f t="shared" si="50"/>
        <v>2184.0500000000002</v>
      </c>
      <c r="AD238" s="36">
        <f t="shared" si="51"/>
        <v>1786.95</v>
      </c>
      <c r="AE238" s="16"/>
      <c r="AF238" s="16"/>
      <c r="AG238" s="16"/>
      <c r="AH238" s="16"/>
      <c r="AI238" s="46"/>
      <c r="AJ238" s="16">
        <v>31</v>
      </c>
      <c r="AK238" s="47">
        <v>27</v>
      </c>
    </row>
    <row r="239" spans="2:37" ht="25.5" x14ac:dyDescent="0.2">
      <c r="B239" s="17" t="s">
        <v>34</v>
      </c>
      <c r="C239" s="34" t="s">
        <v>257</v>
      </c>
      <c r="D239" s="34" t="s">
        <v>266</v>
      </c>
      <c r="E239" s="16"/>
      <c r="F239" s="18">
        <v>2321</v>
      </c>
      <c r="G239" s="16" t="s">
        <v>35</v>
      </c>
      <c r="H239">
        <v>3600</v>
      </c>
      <c r="I239" s="35">
        <v>0</v>
      </c>
      <c r="J239" s="35">
        <v>0</v>
      </c>
      <c r="K239" s="35">
        <v>3478</v>
      </c>
      <c r="L239" s="59">
        <v>0</v>
      </c>
      <c r="M239" s="59">
        <v>606</v>
      </c>
      <c r="N239" s="59">
        <v>0</v>
      </c>
      <c r="O239" s="59">
        <v>0</v>
      </c>
      <c r="P239" s="38">
        <f t="shared" si="41"/>
        <v>4084</v>
      </c>
      <c r="Q239" s="37">
        <f t="shared" si="52"/>
        <v>113.44444444444444</v>
      </c>
      <c r="R239" s="39">
        <f t="shared" si="42"/>
        <v>785103.77137845964</v>
      </c>
      <c r="S239" s="39">
        <f t="shared" si="43"/>
        <v>0</v>
      </c>
      <c r="T239" s="39">
        <f t="shared" si="44"/>
        <v>0</v>
      </c>
      <c r="U239" s="39">
        <f t="shared" si="45"/>
        <v>758497.47690396744</v>
      </c>
      <c r="V239" s="39">
        <f t="shared" si="46"/>
        <v>0</v>
      </c>
      <c r="W239" s="39">
        <f>218.084380938461*M239</f>
        <v>132159.13484870738</v>
      </c>
      <c r="X239" s="39">
        <f>218.084380938461*N239</f>
        <v>0</v>
      </c>
      <c r="Y239" s="39">
        <f t="shared" si="47"/>
        <v>0</v>
      </c>
      <c r="Z239" s="39">
        <f t="shared" si="48"/>
        <v>890656.6117526748</v>
      </c>
      <c r="AA239" s="37">
        <f t="shared" si="49"/>
        <v>113.44444444444444</v>
      </c>
      <c r="AB239" s="16">
        <v>11</v>
      </c>
      <c r="AC239" s="36">
        <f t="shared" si="50"/>
        <v>2246.2000000000003</v>
      </c>
      <c r="AD239" s="36">
        <f t="shared" si="51"/>
        <v>1837.8</v>
      </c>
      <c r="AE239" s="16"/>
      <c r="AF239" s="16"/>
      <c r="AG239" s="16"/>
      <c r="AH239" s="16"/>
      <c r="AI239" s="46"/>
      <c r="AJ239" s="16">
        <v>558</v>
      </c>
      <c r="AK239" s="47">
        <v>985</v>
      </c>
    </row>
    <row r="240" spans="2:37" ht="25.5" x14ac:dyDescent="0.2">
      <c r="B240" s="17" t="s">
        <v>34</v>
      </c>
      <c r="C240" s="34" t="s">
        <v>257</v>
      </c>
      <c r="D240" s="34" t="s">
        <v>109</v>
      </c>
      <c r="E240" s="16"/>
      <c r="F240" s="18">
        <v>2321</v>
      </c>
      <c r="G240" s="16" t="s">
        <v>35</v>
      </c>
      <c r="H240">
        <v>5032</v>
      </c>
      <c r="I240" s="35">
        <v>0</v>
      </c>
      <c r="J240" s="35">
        <v>0</v>
      </c>
      <c r="K240" s="35">
        <v>2274</v>
      </c>
      <c r="L240" s="59">
        <v>0</v>
      </c>
      <c r="M240" s="59">
        <v>0</v>
      </c>
      <c r="N240" s="59">
        <v>421</v>
      </c>
      <c r="O240" s="59">
        <v>0</v>
      </c>
      <c r="P240" s="38">
        <f t="shared" si="41"/>
        <v>2695</v>
      </c>
      <c r="Q240" s="37">
        <f t="shared" si="52"/>
        <v>53.557233704292528</v>
      </c>
      <c r="R240" s="39">
        <f t="shared" si="42"/>
        <v>1097400.6048823358</v>
      </c>
      <c r="S240" s="39">
        <f t="shared" si="43"/>
        <v>0</v>
      </c>
      <c r="T240" s="39">
        <f t="shared" si="44"/>
        <v>0</v>
      </c>
      <c r="U240" s="39">
        <f t="shared" si="45"/>
        <v>495923.88225406036</v>
      </c>
      <c r="V240" s="39">
        <f t="shared" si="46"/>
        <v>0</v>
      </c>
      <c r="W240" s="39">
        <f>218.084380938461*M240</f>
        <v>0</v>
      </c>
      <c r="X240" s="39">
        <f>218.084380938461*N240</f>
        <v>91813.524375092078</v>
      </c>
      <c r="Y240" s="39">
        <f t="shared" si="47"/>
        <v>0</v>
      </c>
      <c r="Z240" s="39">
        <f t="shared" si="48"/>
        <v>587737.40662915248</v>
      </c>
      <c r="AA240" s="37">
        <f t="shared" si="49"/>
        <v>53.557233704292535</v>
      </c>
      <c r="AB240" s="16">
        <v>11</v>
      </c>
      <c r="AC240" s="36">
        <f t="shared" si="50"/>
        <v>1482.2500000000002</v>
      </c>
      <c r="AD240" s="36">
        <f t="shared" si="51"/>
        <v>1212.75</v>
      </c>
      <c r="AE240" s="16"/>
      <c r="AF240" s="16"/>
      <c r="AG240" s="16"/>
      <c r="AH240" s="16"/>
      <c r="AI240" s="46"/>
      <c r="AJ240" s="16"/>
      <c r="AK240" s="16"/>
    </row>
    <row r="241" spans="2:37" ht="25.5" x14ac:dyDescent="0.2">
      <c r="B241" s="17" t="s">
        <v>34</v>
      </c>
      <c r="C241" s="34" t="s">
        <v>257</v>
      </c>
      <c r="D241" s="34" t="s">
        <v>267</v>
      </c>
      <c r="E241" s="16"/>
      <c r="F241" s="18">
        <v>2321</v>
      </c>
      <c r="G241" s="16" t="s">
        <v>35</v>
      </c>
      <c r="H241">
        <v>4000</v>
      </c>
      <c r="I241" s="35">
        <v>0</v>
      </c>
      <c r="J241" s="35">
        <v>0</v>
      </c>
      <c r="K241" s="35">
        <v>3357</v>
      </c>
      <c r="L241" s="59">
        <v>536</v>
      </c>
      <c r="M241" s="59">
        <v>0</v>
      </c>
      <c r="N241" s="59">
        <v>0</v>
      </c>
      <c r="O241" s="59">
        <v>20</v>
      </c>
      <c r="P241" s="38">
        <f t="shared" si="41"/>
        <v>3913</v>
      </c>
      <c r="Q241" s="37">
        <f t="shared" si="52"/>
        <v>97.825000000000003</v>
      </c>
      <c r="R241" s="39">
        <f t="shared" si="42"/>
        <v>872337.52375384409</v>
      </c>
      <c r="S241" s="39">
        <f t="shared" si="43"/>
        <v>0</v>
      </c>
      <c r="T241" s="39">
        <f t="shared" si="44"/>
        <v>0</v>
      </c>
      <c r="U241" s="39">
        <f t="shared" si="45"/>
        <v>732109.26681041357</v>
      </c>
      <c r="V241" s="39">
        <f t="shared" si="46"/>
        <v>116893.2281830151</v>
      </c>
      <c r="W241" s="39">
        <f>218.084380938461*M241</f>
        <v>0</v>
      </c>
      <c r="X241" s="39">
        <f>218.084380938461*N241</f>
        <v>0</v>
      </c>
      <c r="Y241" s="39">
        <f t="shared" si="47"/>
        <v>4361.6876187692205</v>
      </c>
      <c r="Z241" s="39">
        <f t="shared" si="48"/>
        <v>853364.18261219794</v>
      </c>
      <c r="AA241" s="37">
        <f t="shared" si="49"/>
        <v>97.825000000000003</v>
      </c>
      <c r="AB241" s="16">
        <v>11</v>
      </c>
      <c r="AC241" s="36">
        <f t="shared" si="50"/>
        <v>2152.15</v>
      </c>
      <c r="AD241" s="36">
        <f t="shared" si="51"/>
        <v>1760.8500000000001</v>
      </c>
      <c r="AE241" s="16"/>
      <c r="AF241" s="16"/>
      <c r="AG241" s="16"/>
      <c r="AH241" s="16"/>
      <c r="AI241" s="46"/>
      <c r="AJ241" s="16">
        <v>4</v>
      </c>
      <c r="AK241" s="47">
        <v>39</v>
      </c>
    </row>
    <row r="242" spans="2:37" ht="25.5" x14ac:dyDescent="0.2">
      <c r="B242" s="17" t="s">
        <v>34</v>
      </c>
      <c r="C242" s="34" t="s">
        <v>257</v>
      </c>
      <c r="D242" s="34" t="s">
        <v>268</v>
      </c>
      <c r="E242" s="16"/>
      <c r="F242" s="18">
        <v>2321</v>
      </c>
      <c r="G242" s="16" t="s">
        <v>35</v>
      </c>
      <c r="H242">
        <v>1500</v>
      </c>
      <c r="I242" s="35">
        <v>0</v>
      </c>
      <c r="J242" s="35">
        <v>0</v>
      </c>
      <c r="K242" s="35">
        <v>1194</v>
      </c>
      <c r="L242" s="59">
        <v>306</v>
      </c>
      <c r="M242" s="59">
        <v>435</v>
      </c>
      <c r="N242" s="59">
        <v>0</v>
      </c>
      <c r="O242" s="59">
        <v>0</v>
      </c>
      <c r="P242" s="38">
        <f t="shared" si="41"/>
        <v>1935</v>
      </c>
      <c r="Q242" s="37">
        <f t="shared" si="52"/>
        <v>129</v>
      </c>
      <c r="R242" s="39">
        <f t="shared" si="42"/>
        <v>327126.57140769152</v>
      </c>
      <c r="S242" s="39">
        <f t="shared" si="43"/>
        <v>0</v>
      </c>
      <c r="T242" s="39">
        <f t="shared" si="44"/>
        <v>0</v>
      </c>
      <c r="U242" s="39">
        <f t="shared" si="45"/>
        <v>260392.75084052244</v>
      </c>
      <c r="V242" s="39">
        <f t="shared" si="46"/>
        <v>66733.820567169067</v>
      </c>
      <c r="W242" s="39">
        <f>218.084380938461*M242</f>
        <v>94866.70570823054</v>
      </c>
      <c r="X242" s="39">
        <f>218.084380938461*N242</f>
        <v>0</v>
      </c>
      <c r="Y242" s="39">
        <f t="shared" si="47"/>
        <v>0</v>
      </c>
      <c r="Z242" s="39">
        <f t="shared" si="48"/>
        <v>421993.27711592207</v>
      </c>
      <c r="AA242" s="37">
        <f t="shared" si="49"/>
        <v>129</v>
      </c>
      <c r="AB242" s="16">
        <v>11</v>
      </c>
      <c r="AC242" s="36">
        <f t="shared" si="50"/>
        <v>1064.25</v>
      </c>
      <c r="AD242" s="36">
        <f t="shared" si="51"/>
        <v>870.75</v>
      </c>
      <c r="AE242" s="16"/>
      <c r="AF242" s="16"/>
      <c r="AG242" s="16"/>
      <c r="AH242" s="16"/>
      <c r="AI242" s="46"/>
      <c r="AJ242" s="16">
        <v>18</v>
      </c>
      <c r="AK242" s="47">
        <v>3</v>
      </c>
    </row>
    <row r="243" spans="2:37" ht="25.5" x14ac:dyDescent="0.2">
      <c r="B243" s="17" t="s">
        <v>34</v>
      </c>
      <c r="C243" s="34" t="s">
        <v>257</v>
      </c>
      <c r="D243" s="34" t="s">
        <v>269</v>
      </c>
      <c r="E243" s="16"/>
      <c r="F243" s="18">
        <v>2321</v>
      </c>
      <c r="G243" s="16" t="s">
        <v>35</v>
      </c>
      <c r="H243">
        <v>4400</v>
      </c>
      <c r="I243" s="35">
        <v>2752</v>
      </c>
      <c r="J243" s="35">
        <v>1315</v>
      </c>
      <c r="K243" s="35">
        <v>0</v>
      </c>
      <c r="L243" s="59">
        <v>503</v>
      </c>
      <c r="M243" s="59">
        <v>6</v>
      </c>
      <c r="N243" s="59">
        <v>0</v>
      </c>
      <c r="O243" s="59">
        <v>0</v>
      </c>
      <c r="P243" s="38">
        <f t="shared" si="41"/>
        <v>4576</v>
      </c>
      <c r="Q243" s="37">
        <f t="shared" si="52"/>
        <v>104</v>
      </c>
      <c r="R243" s="39">
        <f t="shared" si="42"/>
        <v>959571.27612922841</v>
      </c>
      <c r="S243" s="39">
        <f t="shared" si="43"/>
        <v>600168.21634264465</v>
      </c>
      <c r="T243" s="39">
        <f t="shared" si="44"/>
        <v>286780.96093407623</v>
      </c>
      <c r="U243" s="39">
        <f t="shared" si="45"/>
        <v>0</v>
      </c>
      <c r="V243" s="39">
        <f t="shared" si="46"/>
        <v>109696.44361204588</v>
      </c>
      <c r="W243" s="39">
        <f>218.084380938461*M243</f>
        <v>1308.5062856307661</v>
      </c>
      <c r="X243" s="39">
        <f>218.084380938461*N243</f>
        <v>0</v>
      </c>
      <c r="Y243" s="39">
        <f t="shared" si="47"/>
        <v>0</v>
      </c>
      <c r="Z243" s="39">
        <f t="shared" si="48"/>
        <v>997954.12717439746</v>
      </c>
      <c r="AA243" s="37">
        <f t="shared" si="49"/>
        <v>103.99999999999999</v>
      </c>
      <c r="AB243" s="16">
        <v>11</v>
      </c>
      <c r="AC243" s="36">
        <f t="shared" si="50"/>
        <v>2516.8000000000002</v>
      </c>
      <c r="AD243" s="36">
        <f t="shared" si="51"/>
        <v>2059.2000000000003</v>
      </c>
      <c r="AE243" s="16"/>
      <c r="AF243" s="16"/>
      <c r="AG243" s="16"/>
      <c r="AH243" s="16"/>
      <c r="AI243" s="46"/>
      <c r="AJ243" s="16"/>
      <c r="AK243" s="16"/>
    </row>
    <row r="244" spans="2:37" ht="25.5" x14ac:dyDescent="0.2">
      <c r="B244" s="17" t="s">
        <v>34</v>
      </c>
      <c r="C244" s="34" t="s">
        <v>257</v>
      </c>
      <c r="D244" s="34" t="s">
        <v>270</v>
      </c>
      <c r="E244" s="16"/>
      <c r="F244" s="18">
        <v>2321</v>
      </c>
      <c r="G244" s="16" t="s">
        <v>35</v>
      </c>
      <c r="H244">
        <v>3400</v>
      </c>
      <c r="I244" s="35">
        <v>0</v>
      </c>
      <c r="J244" s="35">
        <v>3061</v>
      </c>
      <c r="K244" s="35">
        <v>0</v>
      </c>
      <c r="L244" s="59">
        <v>380</v>
      </c>
      <c r="M244" s="59">
        <v>795</v>
      </c>
      <c r="N244" s="59">
        <v>0</v>
      </c>
      <c r="O244" s="59">
        <v>0</v>
      </c>
      <c r="P244" s="38">
        <f t="shared" si="41"/>
        <v>4236</v>
      </c>
      <c r="Q244" s="37">
        <f t="shared" si="52"/>
        <v>124.58823529411765</v>
      </c>
      <c r="R244" s="39">
        <f t="shared" si="42"/>
        <v>741486.89519076748</v>
      </c>
      <c r="S244" s="39">
        <f t="shared" si="43"/>
        <v>0</v>
      </c>
      <c r="T244" s="39">
        <f t="shared" si="44"/>
        <v>667556.29005262919</v>
      </c>
      <c r="U244" s="39">
        <f t="shared" si="45"/>
        <v>0</v>
      </c>
      <c r="V244" s="39">
        <f t="shared" si="46"/>
        <v>82872.064756615189</v>
      </c>
      <c r="W244" s="39">
        <f>218.084380938461*M244</f>
        <v>173377.08284607649</v>
      </c>
      <c r="X244" s="39">
        <f>218.084380938461*N244</f>
        <v>0</v>
      </c>
      <c r="Y244" s="39">
        <f t="shared" si="47"/>
        <v>0</v>
      </c>
      <c r="Z244" s="39">
        <f t="shared" si="48"/>
        <v>923805.43765532086</v>
      </c>
      <c r="AA244" s="37">
        <f t="shared" si="49"/>
        <v>124.58823529411765</v>
      </c>
      <c r="AB244" s="16">
        <v>11</v>
      </c>
      <c r="AC244" s="36">
        <f t="shared" si="50"/>
        <v>2329.8000000000002</v>
      </c>
      <c r="AD244" s="36">
        <f t="shared" si="51"/>
        <v>1906.2</v>
      </c>
      <c r="AE244" s="16"/>
      <c r="AF244" s="16"/>
      <c r="AG244" s="16"/>
      <c r="AH244" s="16"/>
      <c r="AI244" s="46"/>
      <c r="AJ244" s="16"/>
      <c r="AK244" s="16"/>
    </row>
    <row r="245" spans="2:37" ht="25.5" x14ac:dyDescent="0.2">
      <c r="B245" s="17" t="s">
        <v>34</v>
      </c>
      <c r="C245" s="34" t="s">
        <v>257</v>
      </c>
      <c r="D245" s="34" t="s">
        <v>271</v>
      </c>
      <c r="E245" s="16"/>
      <c r="F245" s="18">
        <v>2321</v>
      </c>
      <c r="G245" s="16" t="s">
        <v>35</v>
      </c>
      <c r="H245">
        <v>3000</v>
      </c>
      <c r="I245" s="35">
        <v>0</v>
      </c>
      <c r="J245" s="35">
        <v>0</v>
      </c>
      <c r="K245" s="35">
        <v>2898</v>
      </c>
      <c r="L245" s="59">
        <v>364</v>
      </c>
      <c r="M245" s="59">
        <v>0</v>
      </c>
      <c r="N245" s="59">
        <v>0</v>
      </c>
      <c r="O245" s="59">
        <v>0</v>
      </c>
      <c r="P245" s="38">
        <f t="shared" si="41"/>
        <v>3262</v>
      </c>
      <c r="Q245" s="37">
        <f t="shared" si="52"/>
        <v>108.73333333333333</v>
      </c>
      <c r="R245" s="39">
        <f t="shared" si="42"/>
        <v>654253.14281538303</v>
      </c>
      <c r="S245" s="39">
        <f t="shared" si="43"/>
        <v>0</v>
      </c>
      <c r="T245" s="39">
        <f t="shared" si="44"/>
        <v>0</v>
      </c>
      <c r="U245" s="39">
        <f t="shared" si="45"/>
        <v>632008.53595965996</v>
      </c>
      <c r="V245" s="39">
        <f t="shared" si="46"/>
        <v>79382.714661599806</v>
      </c>
      <c r="W245" s="39">
        <f>218.084380938461*M245</f>
        <v>0</v>
      </c>
      <c r="X245" s="39">
        <f>218.084380938461*N245</f>
        <v>0</v>
      </c>
      <c r="Y245" s="39">
        <f t="shared" si="47"/>
        <v>0</v>
      </c>
      <c r="Z245" s="39">
        <f t="shared" si="48"/>
        <v>711391.25062125979</v>
      </c>
      <c r="AA245" s="37">
        <f t="shared" si="49"/>
        <v>108.73333333333333</v>
      </c>
      <c r="AB245" s="16">
        <v>11</v>
      </c>
      <c r="AC245" s="36">
        <f t="shared" si="50"/>
        <v>1794.1000000000001</v>
      </c>
      <c r="AD245" s="36">
        <f t="shared" si="51"/>
        <v>1467.9</v>
      </c>
      <c r="AE245" s="16"/>
      <c r="AF245" s="16"/>
      <c r="AG245" s="16"/>
      <c r="AH245" s="16"/>
      <c r="AI245" s="46"/>
      <c r="AJ245" s="16"/>
      <c r="AK245" s="16"/>
    </row>
    <row r="246" spans="2:37" ht="25.5" x14ac:dyDescent="0.2">
      <c r="B246" s="17" t="s">
        <v>34</v>
      </c>
      <c r="C246" s="34" t="s">
        <v>257</v>
      </c>
      <c r="D246" s="34" t="s">
        <v>272</v>
      </c>
      <c r="E246" s="16"/>
      <c r="F246" s="18">
        <v>2321</v>
      </c>
      <c r="G246" s="16" t="s">
        <v>35</v>
      </c>
      <c r="H246">
        <v>3600</v>
      </c>
      <c r="I246" s="35">
        <v>0</v>
      </c>
      <c r="J246" s="35">
        <v>0</v>
      </c>
      <c r="K246" s="35">
        <v>3347</v>
      </c>
      <c r="L246" s="59">
        <v>0</v>
      </c>
      <c r="M246" s="59">
        <v>690</v>
      </c>
      <c r="N246" s="59">
        <v>0</v>
      </c>
      <c r="O246" s="59">
        <v>0</v>
      </c>
      <c r="P246" s="38">
        <f t="shared" si="41"/>
        <v>4037</v>
      </c>
      <c r="Q246" s="37">
        <f t="shared" si="52"/>
        <v>112.13888888888889</v>
      </c>
      <c r="R246" s="39">
        <f t="shared" si="42"/>
        <v>785103.77137845964</v>
      </c>
      <c r="S246" s="39">
        <f t="shared" si="43"/>
        <v>0</v>
      </c>
      <c r="T246" s="39">
        <f t="shared" si="44"/>
        <v>0</v>
      </c>
      <c r="U246" s="39">
        <f t="shared" si="45"/>
        <v>729928.42300102895</v>
      </c>
      <c r="V246" s="39">
        <f t="shared" si="46"/>
        <v>0</v>
      </c>
      <c r="W246" s="39">
        <f>218.084380938461*M246</f>
        <v>150478.2228475381</v>
      </c>
      <c r="X246" s="39">
        <f>218.084380938461*N246</f>
        <v>0</v>
      </c>
      <c r="Y246" s="39">
        <f t="shared" si="47"/>
        <v>0</v>
      </c>
      <c r="Z246" s="39">
        <f t="shared" si="48"/>
        <v>880406.64584856702</v>
      </c>
      <c r="AA246" s="37">
        <f t="shared" si="49"/>
        <v>112.13888888888889</v>
      </c>
      <c r="AB246" s="16">
        <v>11</v>
      </c>
      <c r="AC246" s="36">
        <f t="shared" si="50"/>
        <v>2220.3500000000004</v>
      </c>
      <c r="AD246" s="36">
        <f t="shared" si="51"/>
        <v>1816.65</v>
      </c>
      <c r="AE246" s="16"/>
      <c r="AF246" s="16"/>
      <c r="AG246" s="16"/>
      <c r="AH246" s="16"/>
      <c r="AI246" s="46"/>
      <c r="AJ246" s="16">
        <v>64</v>
      </c>
      <c r="AK246" s="47">
        <v>48</v>
      </c>
    </row>
    <row r="247" spans="2:37" ht="25.5" x14ac:dyDescent="0.2">
      <c r="B247" s="17" t="s">
        <v>34</v>
      </c>
      <c r="C247" s="34" t="s">
        <v>257</v>
      </c>
      <c r="D247" s="34" t="s">
        <v>273</v>
      </c>
      <c r="E247" s="16"/>
      <c r="F247" s="18">
        <v>2321</v>
      </c>
      <c r="G247" s="16" t="s">
        <v>35</v>
      </c>
      <c r="H247">
        <v>2800</v>
      </c>
      <c r="I247" s="35">
        <v>0</v>
      </c>
      <c r="J247" s="35">
        <v>2760</v>
      </c>
      <c r="K247" s="35">
        <v>5</v>
      </c>
      <c r="L247" s="59">
        <v>35</v>
      </c>
      <c r="M247" s="59">
        <v>207</v>
      </c>
      <c r="N247" s="59">
        <v>0</v>
      </c>
      <c r="O247" s="59">
        <v>0</v>
      </c>
      <c r="P247" s="38">
        <f t="shared" si="41"/>
        <v>3007</v>
      </c>
      <c r="Q247" s="37">
        <f t="shared" si="52"/>
        <v>107.39285714285714</v>
      </c>
      <c r="R247" s="39">
        <f t="shared" si="42"/>
        <v>610636.26662769087</v>
      </c>
      <c r="S247" s="39">
        <f t="shared" si="43"/>
        <v>0</v>
      </c>
      <c r="T247" s="39">
        <f t="shared" si="44"/>
        <v>601912.89139015239</v>
      </c>
      <c r="U247" s="39">
        <f t="shared" si="45"/>
        <v>1090.4219046923051</v>
      </c>
      <c r="V247" s="39">
        <f t="shared" si="46"/>
        <v>7632.9533328461357</v>
      </c>
      <c r="W247" s="39">
        <f>218.084380938461*M247</f>
        <v>45143.466854261431</v>
      </c>
      <c r="X247" s="39">
        <f>218.084380938461*N247</f>
        <v>0</v>
      </c>
      <c r="Y247" s="39">
        <f t="shared" si="47"/>
        <v>0</v>
      </c>
      <c r="Z247" s="39">
        <f t="shared" si="48"/>
        <v>655779.73348195234</v>
      </c>
      <c r="AA247" s="37">
        <f t="shared" si="49"/>
        <v>107.39285714285715</v>
      </c>
      <c r="AB247" s="16">
        <v>11</v>
      </c>
      <c r="AC247" s="36">
        <f t="shared" si="50"/>
        <v>1653.8500000000001</v>
      </c>
      <c r="AD247" s="36">
        <f t="shared" si="51"/>
        <v>1353.15</v>
      </c>
      <c r="AE247" s="16"/>
      <c r="AF247" s="16"/>
      <c r="AG247" s="16"/>
      <c r="AH247" s="16"/>
      <c r="AI247" s="46"/>
      <c r="AJ247" s="16">
        <v>22</v>
      </c>
      <c r="AK247" s="47">
        <v>31</v>
      </c>
    </row>
    <row r="248" spans="2:37" ht="25.5" x14ac:dyDescent="0.2">
      <c r="B248" s="17" t="s">
        <v>34</v>
      </c>
      <c r="C248" s="34" t="s">
        <v>257</v>
      </c>
      <c r="D248" s="34" t="s">
        <v>274</v>
      </c>
      <c r="E248" s="16"/>
      <c r="F248" s="18">
        <v>2321</v>
      </c>
      <c r="G248" s="16" t="s">
        <v>35</v>
      </c>
      <c r="H248">
        <v>3202</v>
      </c>
      <c r="I248" s="35">
        <v>0</v>
      </c>
      <c r="J248" s="35">
        <v>2482</v>
      </c>
      <c r="K248" s="35">
        <v>64</v>
      </c>
      <c r="L248" s="59">
        <v>92</v>
      </c>
      <c r="M248" s="59">
        <v>0</v>
      </c>
      <c r="N248" s="59">
        <v>0</v>
      </c>
      <c r="O248" s="59">
        <v>0</v>
      </c>
      <c r="P248" s="38">
        <f t="shared" si="41"/>
        <v>2638</v>
      </c>
      <c r="Q248" s="37">
        <f t="shared" si="52"/>
        <v>82.386008744534664</v>
      </c>
      <c r="R248" s="39">
        <f t="shared" si="42"/>
        <v>698306.18776495219</v>
      </c>
      <c r="S248" s="39">
        <f t="shared" si="43"/>
        <v>0</v>
      </c>
      <c r="T248" s="39">
        <f t="shared" si="44"/>
        <v>541285.43348926026</v>
      </c>
      <c r="U248" s="39">
        <f t="shared" si="45"/>
        <v>13957.400380061505</v>
      </c>
      <c r="V248" s="39">
        <f t="shared" si="46"/>
        <v>20063.763046338412</v>
      </c>
      <c r="W248" s="39">
        <f>218.084380938461*M248</f>
        <v>0</v>
      </c>
      <c r="X248" s="39">
        <f>218.084380938461*N248</f>
        <v>0</v>
      </c>
      <c r="Y248" s="39">
        <f t="shared" si="47"/>
        <v>0</v>
      </c>
      <c r="Z248" s="39">
        <f t="shared" si="48"/>
        <v>575306.59691566019</v>
      </c>
      <c r="AA248" s="37">
        <f t="shared" si="49"/>
        <v>82.386008744534664</v>
      </c>
      <c r="AB248" s="16">
        <v>11</v>
      </c>
      <c r="AC248" s="36">
        <f t="shared" si="50"/>
        <v>1450.9</v>
      </c>
      <c r="AD248" s="36">
        <f t="shared" si="51"/>
        <v>1187.1000000000001</v>
      </c>
      <c r="AE248" s="16"/>
      <c r="AF248" s="16"/>
      <c r="AG248" s="16"/>
      <c r="AH248" s="16"/>
      <c r="AI248" s="46"/>
      <c r="AJ248" s="16">
        <v>10</v>
      </c>
      <c r="AK248" s="47">
        <v>22</v>
      </c>
    </row>
    <row r="249" spans="2:37" ht="25.5" x14ac:dyDescent="0.2">
      <c r="B249" s="17" t="s">
        <v>34</v>
      </c>
      <c r="C249" s="34" t="s">
        <v>257</v>
      </c>
      <c r="D249" s="34" t="s">
        <v>275</v>
      </c>
      <c r="E249" s="16"/>
      <c r="F249" s="18">
        <v>2321</v>
      </c>
      <c r="G249" s="16" t="s">
        <v>35</v>
      </c>
      <c r="H249">
        <v>2000</v>
      </c>
      <c r="I249" s="35">
        <v>0</v>
      </c>
      <c r="J249" s="35">
        <v>0</v>
      </c>
      <c r="K249" s="35">
        <v>1563</v>
      </c>
      <c r="L249" s="59">
        <v>436</v>
      </c>
      <c r="M249" s="59">
        <v>0</v>
      </c>
      <c r="N249" s="59">
        <v>0</v>
      </c>
      <c r="O249" s="59">
        <v>0</v>
      </c>
      <c r="P249" s="38">
        <f t="shared" si="41"/>
        <v>1999</v>
      </c>
      <c r="Q249" s="37">
        <f t="shared" si="52"/>
        <v>99.95</v>
      </c>
      <c r="R249" s="39">
        <f t="shared" si="42"/>
        <v>436168.76187692204</v>
      </c>
      <c r="S249" s="39">
        <f t="shared" si="43"/>
        <v>0</v>
      </c>
      <c r="T249" s="39">
        <f t="shared" si="44"/>
        <v>0</v>
      </c>
      <c r="U249" s="39">
        <f t="shared" si="45"/>
        <v>340865.88740681455</v>
      </c>
      <c r="V249" s="39">
        <f t="shared" si="46"/>
        <v>95084.790089168993</v>
      </c>
      <c r="W249" s="39">
        <f>218.084380938461*M249</f>
        <v>0</v>
      </c>
      <c r="X249" s="39">
        <f>218.084380938461*N249</f>
        <v>0</v>
      </c>
      <c r="Y249" s="39">
        <f t="shared" si="47"/>
        <v>0</v>
      </c>
      <c r="Z249" s="39">
        <f t="shared" si="48"/>
        <v>435950.67749598355</v>
      </c>
      <c r="AA249" s="37">
        <f t="shared" si="49"/>
        <v>99.949999999999989</v>
      </c>
      <c r="AB249" s="16">
        <v>11</v>
      </c>
      <c r="AC249" s="36">
        <f t="shared" si="50"/>
        <v>1099.45</v>
      </c>
      <c r="AD249" s="36">
        <f t="shared" si="51"/>
        <v>899.55000000000007</v>
      </c>
      <c r="AE249" s="16"/>
      <c r="AF249" s="16"/>
      <c r="AG249" s="16"/>
      <c r="AH249" s="16"/>
      <c r="AI249" s="46"/>
      <c r="AJ249" s="16"/>
      <c r="AK249" s="16"/>
    </row>
    <row r="250" spans="2:37" ht="25.5" x14ac:dyDescent="0.2">
      <c r="B250" s="17" t="s">
        <v>34</v>
      </c>
      <c r="C250" s="34" t="s">
        <v>257</v>
      </c>
      <c r="D250" s="34" t="s">
        <v>276</v>
      </c>
      <c r="E250" s="16"/>
      <c r="F250" s="18">
        <v>2321</v>
      </c>
      <c r="G250" s="16" t="s">
        <v>35</v>
      </c>
      <c r="H250">
        <v>2600</v>
      </c>
      <c r="I250" s="35">
        <v>0</v>
      </c>
      <c r="J250" s="35">
        <v>365</v>
      </c>
      <c r="K250" s="35">
        <v>890</v>
      </c>
      <c r="L250" s="59">
        <v>1544</v>
      </c>
      <c r="M250" s="59">
        <v>0</v>
      </c>
      <c r="N250" s="59">
        <v>0</v>
      </c>
      <c r="O250" s="59">
        <v>0</v>
      </c>
      <c r="P250" s="38">
        <f t="shared" si="41"/>
        <v>2799</v>
      </c>
      <c r="Q250" s="37">
        <f t="shared" si="52"/>
        <v>107.65384615384616</v>
      </c>
      <c r="R250" s="39">
        <f t="shared" si="42"/>
        <v>567019.39043999859</v>
      </c>
      <c r="S250" s="39">
        <f t="shared" si="43"/>
        <v>0</v>
      </c>
      <c r="T250" s="39">
        <f t="shared" si="44"/>
        <v>79600.799042538274</v>
      </c>
      <c r="U250" s="39">
        <f t="shared" si="45"/>
        <v>194095.09903523029</v>
      </c>
      <c r="V250" s="39">
        <f t="shared" si="46"/>
        <v>336722.28416898381</v>
      </c>
      <c r="W250" s="39">
        <f>218.084380938461*M250</f>
        <v>0</v>
      </c>
      <c r="X250" s="39">
        <f>218.084380938461*N250</f>
        <v>0</v>
      </c>
      <c r="Y250" s="39">
        <f t="shared" si="47"/>
        <v>0</v>
      </c>
      <c r="Z250" s="39">
        <f t="shared" si="48"/>
        <v>610418.18224675232</v>
      </c>
      <c r="AA250" s="37">
        <f t="shared" si="49"/>
        <v>107.65384615384615</v>
      </c>
      <c r="AB250" s="16">
        <v>11</v>
      </c>
      <c r="AC250" s="36">
        <f t="shared" si="50"/>
        <v>1539.45</v>
      </c>
      <c r="AD250" s="36">
        <f t="shared" si="51"/>
        <v>1259.55</v>
      </c>
      <c r="AE250" s="16"/>
      <c r="AF250" s="16"/>
      <c r="AG250" s="16"/>
      <c r="AH250" s="16"/>
      <c r="AI250" s="46"/>
      <c r="AJ250" s="16">
        <v>80</v>
      </c>
      <c r="AK250" s="47">
        <v>19</v>
      </c>
    </row>
    <row r="251" spans="2:37" ht="25.5" x14ac:dyDescent="0.2">
      <c r="B251" s="17" t="s">
        <v>34</v>
      </c>
      <c r="C251" s="34" t="s">
        <v>257</v>
      </c>
      <c r="D251" s="34" t="s">
        <v>277</v>
      </c>
      <c r="E251" s="16"/>
      <c r="F251" s="18">
        <v>2321</v>
      </c>
      <c r="G251" s="16" t="s">
        <v>35</v>
      </c>
      <c r="H251">
        <v>2298</v>
      </c>
      <c r="I251" s="35">
        <v>0</v>
      </c>
      <c r="J251" s="35">
        <v>0</v>
      </c>
      <c r="K251" s="35">
        <v>1931</v>
      </c>
      <c r="L251" s="59">
        <v>66</v>
      </c>
      <c r="M251" s="59">
        <v>0</v>
      </c>
      <c r="N251" s="59">
        <v>0</v>
      </c>
      <c r="O251" s="59">
        <v>87</v>
      </c>
      <c r="P251" s="38">
        <f t="shared" si="41"/>
        <v>2084</v>
      </c>
      <c r="Q251" s="37">
        <f t="shared" si="52"/>
        <v>90.687554395126199</v>
      </c>
      <c r="R251" s="39">
        <f t="shared" si="42"/>
        <v>501157.90739658341</v>
      </c>
      <c r="S251" s="39">
        <f t="shared" si="43"/>
        <v>0</v>
      </c>
      <c r="T251" s="39">
        <f t="shared" si="44"/>
        <v>0</v>
      </c>
      <c r="U251" s="39">
        <f t="shared" si="45"/>
        <v>421120.9395921682</v>
      </c>
      <c r="V251" s="39">
        <f t="shared" si="46"/>
        <v>14393.569141938427</v>
      </c>
      <c r="W251" s="39">
        <f>218.084380938461*M251</f>
        <v>0</v>
      </c>
      <c r="X251" s="39">
        <f>218.084380938461*N251</f>
        <v>0</v>
      </c>
      <c r="Y251" s="39">
        <f t="shared" si="47"/>
        <v>18973.341141646109</v>
      </c>
      <c r="Z251" s="39">
        <f t="shared" si="48"/>
        <v>454487.8498757527</v>
      </c>
      <c r="AA251" s="37">
        <f t="shared" si="49"/>
        <v>90.687554395126185</v>
      </c>
      <c r="AB251" s="16">
        <v>11</v>
      </c>
      <c r="AC251" s="36">
        <f t="shared" si="50"/>
        <v>1146.2</v>
      </c>
      <c r="AD251" s="36">
        <f t="shared" si="51"/>
        <v>937.80000000000007</v>
      </c>
      <c r="AE251" s="16"/>
      <c r="AF251" s="16"/>
      <c r="AG251" s="16"/>
      <c r="AH251" s="16"/>
      <c r="AI251" s="46"/>
      <c r="AJ251" s="16">
        <v>214</v>
      </c>
      <c r="AK251" s="47">
        <v>86</v>
      </c>
    </row>
    <row r="252" spans="2:37" ht="25.5" x14ac:dyDescent="0.2">
      <c r="B252" s="17" t="s">
        <v>34</v>
      </c>
      <c r="C252" s="34" t="s">
        <v>257</v>
      </c>
      <c r="D252" s="34" t="s">
        <v>278</v>
      </c>
      <c r="E252" s="16"/>
      <c r="F252" s="18">
        <v>2321</v>
      </c>
      <c r="G252" s="16" t="s">
        <v>35</v>
      </c>
      <c r="H252">
        <v>1600</v>
      </c>
      <c r="I252" s="35">
        <v>0</v>
      </c>
      <c r="J252" s="35">
        <v>1457</v>
      </c>
      <c r="K252" s="35">
        <v>0</v>
      </c>
      <c r="L252" s="59">
        <v>133</v>
      </c>
      <c r="M252" s="59">
        <v>93</v>
      </c>
      <c r="N252" s="59">
        <v>0</v>
      </c>
      <c r="O252" s="59">
        <v>0</v>
      </c>
      <c r="P252" s="38">
        <f t="shared" si="41"/>
        <v>1683</v>
      </c>
      <c r="Q252" s="37">
        <f t="shared" si="52"/>
        <v>105.1875</v>
      </c>
      <c r="R252" s="39">
        <f t="shared" si="42"/>
        <v>348935.0095015376</v>
      </c>
      <c r="S252" s="39">
        <f t="shared" si="43"/>
        <v>0</v>
      </c>
      <c r="T252" s="39">
        <f t="shared" si="44"/>
        <v>317748.94302733766</v>
      </c>
      <c r="U252" s="39">
        <f t="shared" si="45"/>
        <v>0</v>
      </c>
      <c r="V252" s="39">
        <f t="shared" si="46"/>
        <v>29005.222664815316</v>
      </c>
      <c r="W252" s="39">
        <f>218.084380938461*M252</f>
        <v>20281.847427276873</v>
      </c>
      <c r="X252" s="39">
        <f>218.084380938461*N252</f>
        <v>0</v>
      </c>
      <c r="Y252" s="39">
        <f t="shared" si="47"/>
        <v>0</v>
      </c>
      <c r="Z252" s="39">
        <f t="shared" si="48"/>
        <v>367036.01311942987</v>
      </c>
      <c r="AA252" s="37">
        <f t="shared" si="49"/>
        <v>105.1875</v>
      </c>
      <c r="AB252" s="16">
        <v>11</v>
      </c>
      <c r="AC252" s="36">
        <f t="shared" si="50"/>
        <v>925.65000000000009</v>
      </c>
      <c r="AD252" s="36">
        <f t="shared" si="51"/>
        <v>757.35</v>
      </c>
      <c r="AE252" s="16"/>
      <c r="AF252" s="16"/>
      <c r="AG252" s="16"/>
      <c r="AH252" s="16"/>
      <c r="AI252" s="46"/>
      <c r="AJ252" s="16"/>
      <c r="AK252" s="16"/>
    </row>
    <row r="253" spans="2:37" ht="25.5" x14ac:dyDescent="0.2">
      <c r="B253" s="17" t="s">
        <v>34</v>
      </c>
      <c r="C253" s="34" t="s">
        <v>257</v>
      </c>
      <c r="D253" s="34" t="s">
        <v>279</v>
      </c>
      <c r="E253" s="16"/>
      <c r="F253" s="18">
        <v>2321</v>
      </c>
      <c r="G253" s="16" t="s">
        <v>35</v>
      </c>
      <c r="H253">
        <v>2200</v>
      </c>
      <c r="I253" s="35">
        <v>0</v>
      </c>
      <c r="J253" s="35">
        <v>0</v>
      </c>
      <c r="K253" s="35">
        <v>2979</v>
      </c>
      <c r="L253" s="59">
        <v>21</v>
      </c>
      <c r="M253" s="59">
        <v>445</v>
      </c>
      <c r="N253" s="59">
        <v>0</v>
      </c>
      <c r="O253" s="59">
        <v>0</v>
      </c>
      <c r="P253" s="38">
        <f t="shared" si="41"/>
        <v>3445</v>
      </c>
      <c r="Q253" s="37">
        <f t="shared" si="52"/>
        <v>156.59090909090909</v>
      </c>
      <c r="R253" s="39">
        <f t="shared" si="42"/>
        <v>479785.63806461421</v>
      </c>
      <c r="S253" s="39">
        <f t="shared" si="43"/>
        <v>0</v>
      </c>
      <c r="T253" s="39">
        <f t="shared" si="44"/>
        <v>0</v>
      </c>
      <c r="U253" s="39">
        <f t="shared" si="45"/>
        <v>649673.37081567536</v>
      </c>
      <c r="V253" s="39">
        <f t="shared" si="46"/>
        <v>4579.7719997076811</v>
      </c>
      <c r="W253" s="39">
        <f>218.084380938461*M253</f>
        <v>97047.549517615145</v>
      </c>
      <c r="X253" s="39">
        <f>218.084380938461*N253</f>
        <v>0</v>
      </c>
      <c r="Y253" s="39">
        <f t="shared" si="47"/>
        <v>0</v>
      </c>
      <c r="Z253" s="39">
        <f t="shared" si="48"/>
        <v>751300.69233299815</v>
      </c>
      <c r="AA253" s="37">
        <f t="shared" si="49"/>
        <v>156.59090909090909</v>
      </c>
      <c r="AB253" s="16">
        <v>11</v>
      </c>
      <c r="AC253" s="36">
        <f t="shared" si="50"/>
        <v>1894.7500000000002</v>
      </c>
      <c r="AD253" s="36">
        <f t="shared" si="51"/>
        <v>1550.25</v>
      </c>
      <c r="AE253" s="16"/>
      <c r="AF253" s="16"/>
      <c r="AG253" s="16"/>
      <c r="AH253" s="16"/>
      <c r="AI253" s="46"/>
      <c r="AJ253" s="16"/>
      <c r="AK253" s="16"/>
    </row>
    <row r="254" spans="2:37" ht="25.5" x14ac:dyDescent="0.2">
      <c r="B254" s="17" t="s">
        <v>34</v>
      </c>
      <c r="C254" s="34" t="s">
        <v>257</v>
      </c>
      <c r="D254" s="34" t="s">
        <v>280</v>
      </c>
      <c r="E254" s="16"/>
      <c r="F254" s="18">
        <v>2321</v>
      </c>
      <c r="G254" s="16" t="s">
        <v>35</v>
      </c>
      <c r="H254">
        <v>2200</v>
      </c>
      <c r="I254" s="35">
        <v>0</v>
      </c>
      <c r="J254" s="35">
        <v>0</v>
      </c>
      <c r="K254" s="35">
        <v>1810</v>
      </c>
      <c r="L254" s="59">
        <v>390</v>
      </c>
      <c r="M254" s="59">
        <v>0</v>
      </c>
      <c r="N254" s="59">
        <v>0</v>
      </c>
      <c r="O254" s="59">
        <v>0</v>
      </c>
      <c r="P254" s="38">
        <f t="shared" si="41"/>
        <v>2200</v>
      </c>
      <c r="Q254" s="37">
        <f t="shared" si="52"/>
        <v>100</v>
      </c>
      <c r="R254" s="39">
        <f t="shared" si="42"/>
        <v>479785.63806461421</v>
      </c>
      <c r="S254" s="39">
        <f t="shared" si="43"/>
        <v>0</v>
      </c>
      <c r="T254" s="39">
        <f t="shared" si="44"/>
        <v>0</v>
      </c>
      <c r="U254" s="39">
        <f t="shared" si="45"/>
        <v>394732.72949861444</v>
      </c>
      <c r="V254" s="39">
        <f t="shared" si="46"/>
        <v>85052.908565999795</v>
      </c>
      <c r="W254" s="39">
        <f>218.084380938461*M254</f>
        <v>0</v>
      </c>
      <c r="X254" s="39">
        <f>218.084380938461*N254</f>
        <v>0</v>
      </c>
      <c r="Y254" s="39">
        <f t="shared" si="47"/>
        <v>0</v>
      </c>
      <c r="Z254" s="39">
        <f t="shared" si="48"/>
        <v>479785.63806461426</v>
      </c>
      <c r="AA254" s="37">
        <f t="shared" si="49"/>
        <v>100</v>
      </c>
      <c r="AB254" s="16">
        <v>11</v>
      </c>
      <c r="AC254" s="36">
        <f t="shared" si="50"/>
        <v>1210</v>
      </c>
      <c r="AD254" s="36">
        <f t="shared" si="51"/>
        <v>990</v>
      </c>
      <c r="AE254" s="16"/>
      <c r="AF254" s="16"/>
      <c r="AG254" s="16"/>
      <c r="AH254" s="16"/>
      <c r="AI254" s="46"/>
      <c r="AJ254" s="16"/>
      <c r="AK254" s="16"/>
    </row>
    <row r="255" spans="2:37" ht="25.5" x14ac:dyDescent="0.2">
      <c r="B255" s="17" t="s">
        <v>34</v>
      </c>
      <c r="C255" s="34" t="s">
        <v>257</v>
      </c>
      <c r="D255" s="34" t="s">
        <v>281</v>
      </c>
      <c r="E255" s="16"/>
      <c r="F255" s="18">
        <v>2321</v>
      </c>
      <c r="G255" s="16" t="s">
        <v>35</v>
      </c>
      <c r="H255">
        <v>4000</v>
      </c>
      <c r="I255" s="35">
        <v>0</v>
      </c>
      <c r="J255" s="35">
        <v>3920</v>
      </c>
      <c r="K255" s="35">
        <v>0</v>
      </c>
      <c r="L255" s="59">
        <v>50</v>
      </c>
      <c r="M255" s="59">
        <v>575</v>
      </c>
      <c r="N255" s="59">
        <v>0</v>
      </c>
      <c r="O255" s="59">
        <v>447</v>
      </c>
      <c r="P255" s="38">
        <f t="shared" si="41"/>
        <v>4992</v>
      </c>
      <c r="Q255" s="37">
        <f t="shared" si="52"/>
        <v>124.8</v>
      </c>
      <c r="R255" s="39">
        <f t="shared" si="42"/>
        <v>872337.52375384409</v>
      </c>
      <c r="S255" s="39">
        <f t="shared" si="43"/>
        <v>0</v>
      </c>
      <c r="T255" s="39">
        <f t="shared" si="44"/>
        <v>854890.77327876713</v>
      </c>
      <c r="U255" s="39">
        <f t="shared" si="45"/>
        <v>0</v>
      </c>
      <c r="V255" s="39">
        <f t="shared" si="46"/>
        <v>10904.21904692305</v>
      </c>
      <c r="W255" s="39">
        <f>218.084380938461*M255</f>
        <v>125398.51903961509</v>
      </c>
      <c r="X255" s="39">
        <f>218.084380938461*N255</f>
        <v>0</v>
      </c>
      <c r="Y255" s="39">
        <f t="shared" si="47"/>
        <v>97483.718279492066</v>
      </c>
      <c r="Z255" s="39">
        <f t="shared" si="48"/>
        <v>1088677.2296447973</v>
      </c>
      <c r="AA255" s="37">
        <f t="shared" si="49"/>
        <v>124.79999999999998</v>
      </c>
      <c r="AB255" s="16">
        <v>11</v>
      </c>
      <c r="AC255" s="36">
        <f t="shared" si="50"/>
        <v>2745.6000000000004</v>
      </c>
      <c r="AD255" s="36">
        <f t="shared" si="51"/>
        <v>2246.4</v>
      </c>
      <c r="AE255" s="16"/>
      <c r="AF255" s="16"/>
      <c r="AG255" s="16"/>
      <c r="AH255" s="16"/>
      <c r="AI255" s="46"/>
      <c r="AJ255" s="16">
        <v>2156</v>
      </c>
      <c r="AK255" s="47">
        <v>1202</v>
      </c>
    </row>
    <row r="256" spans="2:37" ht="25.5" x14ac:dyDescent="0.2">
      <c r="B256" s="17" t="s">
        <v>34</v>
      </c>
      <c r="C256" s="34" t="s">
        <v>257</v>
      </c>
      <c r="D256" s="34" t="s">
        <v>282</v>
      </c>
      <c r="E256" s="16"/>
      <c r="F256" s="18">
        <v>2321</v>
      </c>
      <c r="G256" s="16" t="s">
        <v>35</v>
      </c>
      <c r="H256">
        <v>2000</v>
      </c>
      <c r="I256" s="35">
        <v>0</v>
      </c>
      <c r="J256" s="35">
        <v>0</v>
      </c>
      <c r="K256" s="35">
        <v>2034</v>
      </c>
      <c r="L256" s="59">
        <v>0</v>
      </c>
      <c r="M256" s="59">
        <v>0</v>
      </c>
      <c r="N256" s="59">
        <v>0</v>
      </c>
      <c r="O256" s="59">
        <v>0</v>
      </c>
      <c r="P256" s="38">
        <f t="shared" si="41"/>
        <v>2034</v>
      </c>
      <c r="Q256" s="37">
        <f t="shared" si="52"/>
        <v>101.7</v>
      </c>
      <c r="R256" s="39">
        <f t="shared" si="42"/>
        <v>436168.76187692204</v>
      </c>
      <c r="S256" s="39">
        <f t="shared" si="43"/>
        <v>0</v>
      </c>
      <c r="T256" s="39">
        <f t="shared" si="44"/>
        <v>0</v>
      </c>
      <c r="U256" s="39">
        <f t="shared" si="45"/>
        <v>443583.63082882972</v>
      </c>
      <c r="V256" s="39">
        <f t="shared" si="46"/>
        <v>0</v>
      </c>
      <c r="W256" s="39">
        <f>218.084380938461*M256</f>
        <v>0</v>
      </c>
      <c r="X256" s="39">
        <f>218.084380938461*N256</f>
        <v>0</v>
      </c>
      <c r="Y256" s="39">
        <f t="shared" si="47"/>
        <v>0</v>
      </c>
      <c r="Z256" s="39">
        <f t="shared" si="48"/>
        <v>443583.63082882972</v>
      </c>
      <c r="AA256" s="37">
        <f t="shared" si="49"/>
        <v>101.7</v>
      </c>
      <c r="AB256" s="16">
        <v>11</v>
      </c>
      <c r="AC256" s="36">
        <f t="shared" si="50"/>
        <v>1118.7</v>
      </c>
      <c r="AD256" s="36">
        <f t="shared" si="51"/>
        <v>915.30000000000007</v>
      </c>
      <c r="AE256" s="16"/>
      <c r="AF256" s="16"/>
      <c r="AG256" s="16"/>
      <c r="AH256" s="16"/>
      <c r="AI256" s="46"/>
      <c r="AJ256" s="16"/>
      <c r="AK256" s="16"/>
    </row>
    <row r="257" spans="2:37" ht="25.5" x14ac:dyDescent="0.2">
      <c r="B257" s="17" t="s">
        <v>34</v>
      </c>
      <c r="C257" s="34" t="s">
        <v>257</v>
      </c>
      <c r="D257" s="34" t="s">
        <v>283</v>
      </c>
      <c r="E257" s="16"/>
      <c r="F257" s="18">
        <v>2321</v>
      </c>
      <c r="G257" s="16" t="s">
        <v>35</v>
      </c>
      <c r="H257">
        <v>1952</v>
      </c>
      <c r="I257" s="35">
        <v>0</v>
      </c>
      <c r="J257" s="35">
        <v>1863</v>
      </c>
      <c r="K257" s="35">
        <v>0</v>
      </c>
      <c r="L257" s="59">
        <v>115</v>
      </c>
      <c r="M257" s="59">
        <v>0</v>
      </c>
      <c r="N257" s="59">
        <v>0</v>
      </c>
      <c r="O257" s="59">
        <v>0</v>
      </c>
      <c r="P257" s="38">
        <f t="shared" si="41"/>
        <v>1978</v>
      </c>
      <c r="Q257" s="37">
        <f t="shared" si="52"/>
        <v>101.33196721311475</v>
      </c>
      <c r="R257" s="39">
        <f t="shared" si="42"/>
        <v>425700.71159187588</v>
      </c>
      <c r="S257" s="39">
        <f t="shared" si="43"/>
        <v>0</v>
      </c>
      <c r="T257" s="39">
        <f t="shared" si="44"/>
        <v>406291.20168835286</v>
      </c>
      <c r="U257" s="39">
        <f t="shared" si="45"/>
        <v>0</v>
      </c>
      <c r="V257" s="39">
        <f t="shared" si="46"/>
        <v>25079.703807923015</v>
      </c>
      <c r="W257" s="39">
        <f>218.084380938461*M257</f>
        <v>0</v>
      </c>
      <c r="X257" s="39">
        <f>218.084380938461*N257</f>
        <v>0</v>
      </c>
      <c r="Y257" s="39">
        <f t="shared" si="47"/>
        <v>0</v>
      </c>
      <c r="Z257" s="39">
        <f t="shared" si="48"/>
        <v>431370.90549627587</v>
      </c>
      <c r="AA257" s="37">
        <f t="shared" si="49"/>
        <v>101.33196721311475</v>
      </c>
      <c r="AB257" s="16">
        <v>11</v>
      </c>
      <c r="AC257" s="36">
        <f t="shared" si="50"/>
        <v>1087.9000000000001</v>
      </c>
      <c r="AD257" s="36">
        <f t="shared" si="51"/>
        <v>890.1</v>
      </c>
      <c r="AE257" s="16"/>
      <c r="AF257" s="16"/>
      <c r="AG257" s="16"/>
      <c r="AH257" s="16"/>
      <c r="AI257" s="46"/>
      <c r="AJ257" s="16"/>
      <c r="AK257" s="16"/>
    </row>
    <row r="258" spans="2:37" ht="25.5" x14ac:dyDescent="0.2">
      <c r="B258" s="17" t="s">
        <v>34</v>
      </c>
      <c r="C258" s="34" t="s">
        <v>257</v>
      </c>
      <c r="D258" s="34" t="s">
        <v>284</v>
      </c>
      <c r="E258" s="16"/>
      <c r="F258" s="18">
        <v>2321</v>
      </c>
      <c r="G258" s="16" t="s">
        <v>35</v>
      </c>
      <c r="H258">
        <v>1600</v>
      </c>
      <c r="I258" s="35">
        <v>0</v>
      </c>
      <c r="J258" s="35">
        <v>0</v>
      </c>
      <c r="K258" s="35">
        <v>1520</v>
      </c>
      <c r="L258" s="59">
        <v>80</v>
      </c>
      <c r="M258" s="59">
        <v>0</v>
      </c>
      <c r="N258" s="59">
        <v>0</v>
      </c>
      <c r="O258" s="59">
        <v>0</v>
      </c>
      <c r="P258" s="38">
        <f t="shared" si="41"/>
        <v>1600</v>
      </c>
      <c r="Q258" s="37">
        <f t="shared" si="52"/>
        <v>100</v>
      </c>
      <c r="R258" s="39">
        <f t="shared" si="42"/>
        <v>348935.0095015376</v>
      </c>
      <c r="S258" s="39">
        <f t="shared" si="43"/>
        <v>0</v>
      </c>
      <c r="T258" s="39">
        <f t="shared" si="44"/>
        <v>0</v>
      </c>
      <c r="U258" s="39">
        <f t="shared" si="45"/>
        <v>331488.25902646076</v>
      </c>
      <c r="V258" s="39">
        <f t="shared" si="46"/>
        <v>17446.750475076882</v>
      </c>
      <c r="W258" s="39">
        <f>218.084380938461*M258</f>
        <v>0</v>
      </c>
      <c r="X258" s="39">
        <f>218.084380938461*N258</f>
        <v>0</v>
      </c>
      <c r="Y258" s="39">
        <f t="shared" si="47"/>
        <v>0</v>
      </c>
      <c r="Z258" s="39">
        <f t="shared" si="48"/>
        <v>348935.00950153766</v>
      </c>
      <c r="AA258" s="37">
        <f t="shared" si="49"/>
        <v>100.00000000000003</v>
      </c>
      <c r="AB258" s="16">
        <v>11</v>
      </c>
      <c r="AC258" s="36">
        <f t="shared" si="50"/>
        <v>880.00000000000011</v>
      </c>
      <c r="AD258" s="36">
        <f t="shared" si="51"/>
        <v>720</v>
      </c>
      <c r="AE258" s="16"/>
      <c r="AF258" s="16"/>
      <c r="AG258" s="16"/>
      <c r="AH258" s="16"/>
      <c r="AI258" s="46"/>
      <c r="AJ258" s="16"/>
      <c r="AK258" s="16"/>
    </row>
    <row r="259" spans="2:37" ht="25.5" x14ac:dyDescent="0.2">
      <c r="B259" s="17" t="s">
        <v>34</v>
      </c>
      <c r="C259" s="34" t="s">
        <v>257</v>
      </c>
      <c r="D259" s="34" t="s">
        <v>285</v>
      </c>
      <c r="E259" s="16"/>
      <c r="F259" s="18">
        <v>2321</v>
      </c>
      <c r="G259" s="16" t="s">
        <v>35</v>
      </c>
      <c r="H259">
        <v>1600</v>
      </c>
      <c r="I259" s="35">
        <v>0</v>
      </c>
      <c r="J259" s="35">
        <v>1517</v>
      </c>
      <c r="K259" s="35">
        <v>0</v>
      </c>
      <c r="L259" s="59">
        <v>83</v>
      </c>
      <c r="M259" s="59">
        <v>0</v>
      </c>
      <c r="N259" s="59">
        <v>0</v>
      </c>
      <c r="O259" s="59">
        <v>0</v>
      </c>
      <c r="P259" s="38">
        <f t="shared" si="41"/>
        <v>1600</v>
      </c>
      <c r="Q259" s="37">
        <f t="shared" si="52"/>
        <v>100</v>
      </c>
      <c r="R259" s="39">
        <f t="shared" si="42"/>
        <v>348935.0095015376</v>
      </c>
      <c r="S259" s="39">
        <f t="shared" si="43"/>
        <v>0</v>
      </c>
      <c r="T259" s="39">
        <f t="shared" si="44"/>
        <v>330834.00588364532</v>
      </c>
      <c r="U259" s="39">
        <f t="shared" si="45"/>
        <v>0</v>
      </c>
      <c r="V259" s="39">
        <f t="shared" si="46"/>
        <v>18101.003617892264</v>
      </c>
      <c r="W259" s="39">
        <f>218.084380938461*M259</f>
        <v>0</v>
      </c>
      <c r="X259" s="39">
        <f>218.084380938461*N259</f>
        <v>0</v>
      </c>
      <c r="Y259" s="39">
        <f t="shared" si="47"/>
        <v>0</v>
      </c>
      <c r="Z259" s="39">
        <f t="shared" si="48"/>
        <v>348935.0095015376</v>
      </c>
      <c r="AA259" s="37">
        <f t="shared" si="49"/>
        <v>100</v>
      </c>
      <c r="AB259" s="16">
        <v>11</v>
      </c>
      <c r="AC259" s="36">
        <f t="shared" si="50"/>
        <v>880.00000000000011</v>
      </c>
      <c r="AD259" s="36">
        <f t="shared" si="51"/>
        <v>720</v>
      </c>
      <c r="AE259" s="16"/>
      <c r="AF259" s="16"/>
      <c r="AG259" s="16"/>
      <c r="AH259" s="16"/>
      <c r="AI259" s="46"/>
      <c r="AJ259" s="16"/>
      <c r="AK259" s="16"/>
    </row>
    <row r="260" spans="2:37" ht="25.5" x14ac:dyDescent="0.2">
      <c r="B260" s="17" t="s">
        <v>34</v>
      </c>
      <c r="C260" s="34" t="s">
        <v>257</v>
      </c>
      <c r="D260" s="34" t="s">
        <v>286</v>
      </c>
      <c r="E260" s="16"/>
      <c r="F260" s="18">
        <v>2321</v>
      </c>
      <c r="G260" s="16" t="s">
        <v>35</v>
      </c>
      <c r="H260">
        <v>1950</v>
      </c>
      <c r="I260" s="35">
        <v>0</v>
      </c>
      <c r="J260" s="35">
        <v>0</v>
      </c>
      <c r="K260" s="35">
        <v>1750</v>
      </c>
      <c r="L260" s="59">
        <v>0</v>
      </c>
      <c r="M260" s="59">
        <v>0</v>
      </c>
      <c r="N260" s="59">
        <v>0</v>
      </c>
      <c r="O260" s="59">
        <v>0</v>
      </c>
      <c r="P260" s="38">
        <f t="shared" si="41"/>
        <v>1750</v>
      </c>
      <c r="Q260" s="37">
        <f t="shared" ref="Q260:Q291" si="53">P260*100/H260</f>
        <v>89.743589743589737</v>
      </c>
      <c r="R260" s="39">
        <f t="shared" si="42"/>
        <v>425264.54282999894</v>
      </c>
      <c r="S260" s="39">
        <f t="shared" si="43"/>
        <v>0</v>
      </c>
      <c r="T260" s="39">
        <f t="shared" si="44"/>
        <v>0</v>
      </c>
      <c r="U260" s="39">
        <f t="shared" si="45"/>
        <v>381647.66664230678</v>
      </c>
      <c r="V260" s="39">
        <f t="shared" si="46"/>
        <v>0</v>
      </c>
      <c r="W260" s="39">
        <f>218.084380938461*M260</f>
        <v>0</v>
      </c>
      <c r="X260" s="39">
        <f>218.084380938461*N260</f>
        <v>0</v>
      </c>
      <c r="Y260" s="39">
        <f t="shared" si="47"/>
        <v>0</v>
      </c>
      <c r="Z260" s="39">
        <f t="shared" si="48"/>
        <v>381647.66664230678</v>
      </c>
      <c r="AA260" s="37">
        <f t="shared" si="49"/>
        <v>89.743589743589737</v>
      </c>
      <c r="AB260" s="16">
        <v>11</v>
      </c>
      <c r="AC260" s="36">
        <f t="shared" si="50"/>
        <v>962.50000000000011</v>
      </c>
      <c r="AD260" s="36">
        <f t="shared" si="51"/>
        <v>787.5</v>
      </c>
      <c r="AE260" s="16"/>
      <c r="AF260" s="16"/>
      <c r="AG260" s="16"/>
      <c r="AH260" s="16"/>
      <c r="AI260" s="46"/>
      <c r="AJ260" s="16"/>
      <c r="AK260" s="16"/>
    </row>
    <row r="261" spans="2:37" ht="25.5" x14ac:dyDescent="0.2">
      <c r="B261" s="17" t="s">
        <v>34</v>
      </c>
      <c r="C261" s="34" t="s">
        <v>398</v>
      </c>
      <c r="D261" s="34" t="s">
        <v>287</v>
      </c>
      <c r="E261" s="16"/>
      <c r="F261" s="18">
        <v>2321</v>
      </c>
      <c r="G261" s="16" t="s">
        <v>35</v>
      </c>
      <c r="H261">
        <v>18374</v>
      </c>
      <c r="I261" s="35">
        <v>0</v>
      </c>
      <c r="J261" s="35">
        <v>8790</v>
      </c>
      <c r="K261" s="35">
        <v>0</v>
      </c>
      <c r="L261" s="59">
        <v>99</v>
      </c>
      <c r="M261" s="59">
        <v>898</v>
      </c>
      <c r="N261" s="59">
        <v>0</v>
      </c>
      <c r="O261" s="59">
        <v>0</v>
      </c>
      <c r="P261" s="38">
        <f t="shared" si="41"/>
        <v>9787</v>
      </c>
      <c r="Q261" s="37">
        <f t="shared" si="53"/>
        <v>53.265483835855015</v>
      </c>
      <c r="R261" s="39">
        <f t="shared" si="42"/>
        <v>4007082.4153632824</v>
      </c>
      <c r="S261" s="39">
        <f t="shared" si="43"/>
        <v>0</v>
      </c>
      <c r="T261" s="39">
        <f t="shared" si="44"/>
        <v>1916961.7084490722</v>
      </c>
      <c r="U261" s="39">
        <f t="shared" si="45"/>
        <v>0</v>
      </c>
      <c r="V261" s="39">
        <f t="shared" si="46"/>
        <v>21590.353712907639</v>
      </c>
      <c r="W261" s="39">
        <f>218.084380938461*M261</f>
        <v>195839.77408273797</v>
      </c>
      <c r="X261" s="39">
        <f>218.084380938461*N261</f>
        <v>0</v>
      </c>
      <c r="Y261" s="39">
        <f t="shared" si="47"/>
        <v>0</v>
      </c>
      <c r="Z261" s="39">
        <f t="shared" si="48"/>
        <v>2134391.8362447177</v>
      </c>
      <c r="AA261" s="37">
        <f t="shared" si="49"/>
        <v>53.265483835855015</v>
      </c>
      <c r="AB261" s="16">
        <v>11</v>
      </c>
      <c r="AC261" s="36">
        <f t="shared" si="50"/>
        <v>5382.85</v>
      </c>
      <c r="AD261" s="36">
        <f t="shared" si="51"/>
        <v>4404.1500000000005</v>
      </c>
      <c r="AE261" s="16"/>
      <c r="AF261" s="16"/>
      <c r="AG261" s="16"/>
      <c r="AH261" s="16"/>
      <c r="AI261" s="46"/>
      <c r="AJ261" s="16">
        <v>246</v>
      </c>
      <c r="AK261" s="47">
        <v>242</v>
      </c>
    </row>
    <row r="262" spans="2:37" ht="25.5" x14ac:dyDescent="0.2">
      <c r="B262" s="17" t="s">
        <v>34</v>
      </c>
      <c r="C262" s="34" t="s">
        <v>398</v>
      </c>
      <c r="D262" s="34" t="s">
        <v>288</v>
      </c>
      <c r="E262" s="16"/>
      <c r="F262" s="18">
        <v>2321</v>
      </c>
      <c r="G262" s="16" t="s">
        <v>35</v>
      </c>
      <c r="H262">
        <v>1038</v>
      </c>
      <c r="I262" s="35">
        <v>0</v>
      </c>
      <c r="J262" s="35">
        <v>1138</v>
      </c>
      <c r="K262" s="35">
        <v>0</v>
      </c>
      <c r="L262" s="59">
        <v>310</v>
      </c>
      <c r="M262" s="59">
        <v>316</v>
      </c>
      <c r="N262" s="59">
        <v>0</v>
      </c>
      <c r="O262" s="59">
        <v>0</v>
      </c>
      <c r="P262" s="38">
        <f t="shared" si="41"/>
        <v>1764</v>
      </c>
      <c r="Q262" s="37">
        <f t="shared" si="53"/>
        <v>169.94219653179192</v>
      </c>
      <c r="R262" s="39">
        <f t="shared" si="42"/>
        <v>226371.58741412254</v>
      </c>
      <c r="S262" s="39">
        <f t="shared" si="43"/>
        <v>0</v>
      </c>
      <c r="T262" s="39">
        <f t="shared" si="44"/>
        <v>248180.02550796862</v>
      </c>
      <c r="U262" s="39">
        <f t="shared" si="45"/>
        <v>0</v>
      </c>
      <c r="V262" s="39">
        <f t="shared" si="46"/>
        <v>67606.158090922909</v>
      </c>
      <c r="W262" s="39">
        <f>218.084380938461*M262</f>
        <v>68914.664376553672</v>
      </c>
      <c r="X262" s="39">
        <f>218.084380938461*N262</f>
        <v>0</v>
      </c>
      <c r="Y262" s="39">
        <f t="shared" si="47"/>
        <v>0</v>
      </c>
      <c r="Z262" s="39">
        <f t="shared" si="48"/>
        <v>384700.84797544521</v>
      </c>
      <c r="AA262" s="37">
        <f t="shared" si="49"/>
        <v>169.94219653179192</v>
      </c>
      <c r="AB262" s="16">
        <v>11</v>
      </c>
      <c r="AC262" s="36">
        <f t="shared" si="50"/>
        <v>970.2</v>
      </c>
      <c r="AD262" s="36">
        <f t="shared" si="51"/>
        <v>793.80000000000007</v>
      </c>
      <c r="AE262" s="16"/>
      <c r="AF262" s="16"/>
      <c r="AG262" s="16"/>
      <c r="AH262" s="16"/>
      <c r="AI262" s="46"/>
      <c r="AJ262" s="16"/>
      <c r="AK262" s="16"/>
    </row>
    <row r="263" spans="2:37" ht="25.5" x14ac:dyDescent="0.2">
      <c r="B263" s="17" t="s">
        <v>34</v>
      </c>
      <c r="C263" s="34" t="s">
        <v>398</v>
      </c>
      <c r="D263" s="34" t="s">
        <v>289</v>
      </c>
      <c r="E263" s="16"/>
      <c r="F263" s="18">
        <v>2321</v>
      </c>
      <c r="G263" s="16" t="s">
        <v>35</v>
      </c>
      <c r="H263">
        <v>1474</v>
      </c>
      <c r="I263" s="35">
        <v>0</v>
      </c>
      <c r="J263" s="35">
        <v>932</v>
      </c>
      <c r="K263" s="35">
        <v>0</v>
      </c>
      <c r="L263" s="59">
        <v>0</v>
      </c>
      <c r="M263" s="59">
        <v>0</v>
      </c>
      <c r="N263" s="59">
        <v>0</v>
      </c>
      <c r="O263" s="59">
        <v>0</v>
      </c>
      <c r="P263" s="38">
        <f t="shared" si="41"/>
        <v>932</v>
      </c>
      <c r="Q263" s="37">
        <f t="shared" si="53"/>
        <v>63.229308005427406</v>
      </c>
      <c r="R263" s="39">
        <f t="shared" si="42"/>
        <v>321456.37750329153</v>
      </c>
      <c r="S263" s="39">
        <f t="shared" si="43"/>
        <v>0</v>
      </c>
      <c r="T263" s="39">
        <f t="shared" si="44"/>
        <v>203254.64303464565</v>
      </c>
      <c r="U263" s="39">
        <f t="shared" si="45"/>
        <v>0</v>
      </c>
      <c r="V263" s="39">
        <f t="shared" si="46"/>
        <v>0</v>
      </c>
      <c r="W263" s="39">
        <f>218.084380938461*M263</f>
        <v>0</v>
      </c>
      <c r="X263" s="39">
        <f>218.084380938461*N263</f>
        <v>0</v>
      </c>
      <c r="Y263" s="39">
        <f t="shared" si="47"/>
        <v>0</v>
      </c>
      <c r="Z263" s="39">
        <f t="shared" si="48"/>
        <v>203254.64303464565</v>
      </c>
      <c r="AA263" s="37">
        <f t="shared" si="49"/>
        <v>63.229308005427406</v>
      </c>
      <c r="AB263" s="16">
        <v>11</v>
      </c>
      <c r="AC263" s="36">
        <f t="shared" si="50"/>
        <v>512.6</v>
      </c>
      <c r="AD263" s="36">
        <f t="shared" si="51"/>
        <v>419.40000000000003</v>
      </c>
      <c r="AE263" s="16"/>
      <c r="AF263" s="16"/>
      <c r="AG263" s="16"/>
      <c r="AH263" s="16"/>
      <c r="AI263" s="46"/>
      <c r="AJ263" s="16"/>
      <c r="AK263" s="16"/>
    </row>
    <row r="264" spans="2:37" ht="25.5" x14ac:dyDescent="0.2">
      <c r="B264" s="17" t="s">
        <v>34</v>
      </c>
      <c r="C264" s="34" t="s">
        <v>398</v>
      </c>
      <c r="D264" s="34" t="s">
        <v>290</v>
      </c>
      <c r="E264" s="16"/>
      <c r="F264" s="18">
        <v>2321</v>
      </c>
      <c r="G264" s="16" t="s">
        <v>35</v>
      </c>
      <c r="H264">
        <v>1964</v>
      </c>
      <c r="I264" s="35">
        <v>0</v>
      </c>
      <c r="J264" s="35">
        <v>1678</v>
      </c>
      <c r="K264" s="35">
        <v>0</v>
      </c>
      <c r="L264" s="59">
        <v>518</v>
      </c>
      <c r="M264" s="59">
        <v>0</v>
      </c>
      <c r="N264" s="59">
        <v>0</v>
      </c>
      <c r="O264" s="59">
        <v>0</v>
      </c>
      <c r="P264" s="38">
        <f t="shared" si="41"/>
        <v>2196</v>
      </c>
      <c r="Q264" s="37">
        <f t="shared" si="53"/>
        <v>111.81262729124236</v>
      </c>
      <c r="R264" s="39">
        <f t="shared" si="42"/>
        <v>428317.72416313743</v>
      </c>
      <c r="S264" s="39">
        <f t="shared" si="43"/>
        <v>0</v>
      </c>
      <c r="T264" s="39">
        <f t="shared" si="44"/>
        <v>365945.59121473756</v>
      </c>
      <c r="U264" s="39">
        <f t="shared" si="45"/>
        <v>0</v>
      </c>
      <c r="V264" s="39">
        <f t="shared" si="46"/>
        <v>112967.7093261228</v>
      </c>
      <c r="W264" s="39">
        <f>218.084380938461*M264</f>
        <v>0</v>
      </c>
      <c r="X264" s="39">
        <f>218.084380938461*N264</f>
        <v>0</v>
      </c>
      <c r="Y264" s="39">
        <f t="shared" si="47"/>
        <v>0</v>
      </c>
      <c r="Z264" s="39">
        <f t="shared" si="48"/>
        <v>478913.30054086039</v>
      </c>
      <c r="AA264" s="37">
        <f t="shared" si="49"/>
        <v>111.81262729124236</v>
      </c>
      <c r="AB264" s="16">
        <v>11</v>
      </c>
      <c r="AC264" s="36">
        <f t="shared" si="50"/>
        <v>1207.8000000000002</v>
      </c>
      <c r="AD264" s="36">
        <f t="shared" si="51"/>
        <v>988.2</v>
      </c>
      <c r="AE264" s="16"/>
      <c r="AF264" s="16"/>
      <c r="AG264" s="16"/>
      <c r="AH264" s="16"/>
      <c r="AI264" s="46"/>
      <c r="AJ264" s="16"/>
      <c r="AK264" s="16"/>
    </row>
    <row r="265" spans="2:37" ht="25.5" x14ac:dyDescent="0.2">
      <c r="B265" s="17" t="s">
        <v>34</v>
      </c>
      <c r="C265" s="34" t="s">
        <v>398</v>
      </c>
      <c r="D265" s="34" t="s">
        <v>291</v>
      </c>
      <c r="E265" s="16"/>
      <c r="F265" s="18">
        <v>2321</v>
      </c>
      <c r="G265" s="16" t="s">
        <v>35</v>
      </c>
      <c r="H265">
        <v>5000</v>
      </c>
      <c r="I265" s="35">
        <v>0</v>
      </c>
      <c r="J265" s="35">
        <v>0</v>
      </c>
      <c r="K265" s="35">
        <v>4979</v>
      </c>
      <c r="L265" s="59">
        <v>301</v>
      </c>
      <c r="M265" s="59">
        <v>1395</v>
      </c>
      <c r="N265" s="59">
        <v>1121</v>
      </c>
      <c r="O265" s="59">
        <v>0</v>
      </c>
      <c r="P265" s="38">
        <f t="shared" si="41"/>
        <v>7796</v>
      </c>
      <c r="Q265" s="37">
        <f t="shared" si="53"/>
        <v>155.91999999999999</v>
      </c>
      <c r="R265" s="39">
        <f t="shared" si="42"/>
        <v>1090421.904692305</v>
      </c>
      <c r="S265" s="39">
        <f t="shared" si="43"/>
        <v>0</v>
      </c>
      <c r="T265" s="39">
        <f t="shared" si="44"/>
        <v>0</v>
      </c>
      <c r="U265" s="39">
        <f t="shared" si="45"/>
        <v>1085842.1326925973</v>
      </c>
      <c r="V265" s="39">
        <f t="shared" si="46"/>
        <v>65643.398662476757</v>
      </c>
      <c r="W265" s="39">
        <f>218.084380938461*M265</f>
        <v>304227.71140915313</v>
      </c>
      <c r="X265" s="39">
        <f>218.084380938461*N265</f>
        <v>244472.59103201478</v>
      </c>
      <c r="Y265" s="39">
        <f t="shared" si="47"/>
        <v>0</v>
      </c>
      <c r="Z265" s="39">
        <f t="shared" si="48"/>
        <v>1700185.833796242</v>
      </c>
      <c r="AA265" s="37">
        <f t="shared" si="49"/>
        <v>155.91999999999999</v>
      </c>
      <c r="AB265" s="16">
        <v>11</v>
      </c>
      <c r="AC265" s="36">
        <f t="shared" si="50"/>
        <v>4287.8</v>
      </c>
      <c r="AD265" s="36">
        <f t="shared" si="51"/>
        <v>3508.2000000000003</v>
      </c>
      <c r="AE265" s="16"/>
      <c r="AF265" s="16"/>
      <c r="AG265" s="16"/>
      <c r="AH265" s="16"/>
      <c r="AI265" s="46"/>
      <c r="AJ265" s="16"/>
      <c r="AK265" s="16"/>
    </row>
    <row r="266" spans="2:37" ht="25.5" x14ac:dyDescent="0.2">
      <c r="B266" s="17" t="s">
        <v>34</v>
      </c>
      <c r="C266" s="34" t="s">
        <v>398</v>
      </c>
      <c r="D266" s="34" t="s">
        <v>292</v>
      </c>
      <c r="E266" s="16"/>
      <c r="F266" s="18">
        <v>2321</v>
      </c>
      <c r="G266" s="16" t="s">
        <v>35</v>
      </c>
      <c r="H266">
        <v>8418</v>
      </c>
      <c r="I266" s="35">
        <v>0</v>
      </c>
      <c r="J266" s="35">
        <v>6706</v>
      </c>
      <c r="K266" s="35">
        <v>0</v>
      </c>
      <c r="L266" s="59">
        <v>3553</v>
      </c>
      <c r="M266" s="59">
        <v>1027</v>
      </c>
      <c r="N266" s="59">
        <v>699</v>
      </c>
      <c r="O266" s="59">
        <v>0</v>
      </c>
      <c r="P266" s="38">
        <f t="shared" si="41"/>
        <v>11985</v>
      </c>
      <c r="Q266" s="37">
        <f t="shared" si="53"/>
        <v>142.3734853884533</v>
      </c>
      <c r="R266" s="39">
        <f t="shared" si="42"/>
        <v>1835834.3187399649</v>
      </c>
      <c r="S266" s="39">
        <f t="shared" si="43"/>
        <v>0</v>
      </c>
      <c r="T266" s="39">
        <f t="shared" si="44"/>
        <v>1462473.8585733196</v>
      </c>
      <c r="U266" s="39">
        <f t="shared" si="45"/>
        <v>0</v>
      </c>
      <c r="V266" s="39">
        <f t="shared" si="46"/>
        <v>774853.80547435198</v>
      </c>
      <c r="W266" s="39">
        <f>218.084380938461*M266</f>
        <v>223972.65922379945</v>
      </c>
      <c r="X266" s="39">
        <f>218.084380938461*N266</f>
        <v>152440.98227598425</v>
      </c>
      <c r="Y266" s="39">
        <f t="shared" si="47"/>
        <v>0</v>
      </c>
      <c r="Z266" s="39">
        <f t="shared" si="48"/>
        <v>2613741.3055474553</v>
      </c>
      <c r="AA266" s="37">
        <f t="shared" si="49"/>
        <v>142.3734853884533</v>
      </c>
      <c r="AB266" s="16">
        <v>11</v>
      </c>
      <c r="AC266" s="36">
        <f t="shared" si="50"/>
        <v>6591.7500000000009</v>
      </c>
      <c r="AD266" s="36">
        <f t="shared" si="51"/>
        <v>5393.25</v>
      </c>
      <c r="AE266" s="16"/>
      <c r="AF266" s="16"/>
      <c r="AG266" s="16"/>
      <c r="AH266" s="16"/>
      <c r="AI266" s="46"/>
      <c r="AJ266" s="16"/>
      <c r="AK266" s="16"/>
    </row>
    <row r="267" spans="2:37" ht="25.5" x14ac:dyDescent="0.2">
      <c r="B267" s="17" t="s">
        <v>34</v>
      </c>
      <c r="C267" s="34" t="s">
        <v>398</v>
      </c>
      <c r="D267" s="34" t="s">
        <v>293</v>
      </c>
      <c r="E267" s="16"/>
      <c r="F267" s="18">
        <v>2321</v>
      </c>
      <c r="G267" s="16" t="s">
        <v>35</v>
      </c>
      <c r="H267">
        <v>1000</v>
      </c>
      <c r="I267" s="35">
        <v>0</v>
      </c>
      <c r="J267" s="35">
        <v>920</v>
      </c>
      <c r="K267" s="35">
        <v>0</v>
      </c>
      <c r="L267" s="59">
        <v>0</v>
      </c>
      <c r="M267" s="59">
        <v>505</v>
      </c>
      <c r="N267" s="59">
        <v>0</v>
      </c>
      <c r="O267" s="59">
        <v>0</v>
      </c>
      <c r="P267" s="38">
        <f t="shared" si="41"/>
        <v>1425</v>
      </c>
      <c r="Q267" s="37">
        <f t="shared" si="53"/>
        <v>142.5</v>
      </c>
      <c r="R267" s="39">
        <f t="shared" si="42"/>
        <v>218084.38093846102</v>
      </c>
      <c r="S267" s="39">
        <f t="shared" si="43"/>
        <v>0</v>
      </c>
      <c r="T267" s="39">
        <f t="shared" si="44"/>
        <v>200637.63046338412</v>
      </c>
      <c r="U267" s="39">
        <f t="shared" si="45"/>
        <v>0</v>
      </c>
      <c r="V267" s="39">
        <f t="shared" si="46"/>
        <v>0</v>
      </c>
      <c r="W267" s="39">
        <f>218.084380938461*M267</f>
        <v>110132.61237392281</v>
      </c>
      <c r="X267" s="39">
        <f>218.084380938461*N267</f>
        <v>0</v>
      </c>
      <c r="Y267" s="39">
        <f t="shared" si="47"/>
        <v>0</v>
      </c>
      <c r="Z267" s="39">
        <f t="shared" si="48"/>
        <v>310770.24283730693</v>
      </c>
      <c r="AA267" s="37">
        <f t="shared" si="49"/>
        <v>142.5</v>
      </c>
      <c r="AB267" s="16">
        <v>11</v>
      </c>
      <c r="AC267" s="36">
        <f t="shared" si="50"/>
        <v>783.75000000000011</v>
      </c>
      <c r="AD267" s="36">
        <f t="shared" si="51"/>
        <v>641.25</v>
      </c>
      <c r="AE267" s="16"/>
      <c r="AF267" s="16"/>
      <c r="AG267" s="16"/>
      <c r="AH267" s="16"/>
      <c r="AI267" s="46"/>
      <c r="AJ267" s="16"/>
      <c r="AK267" s="16"/>
    </row>
    <row r="268" spans="2:37" ht="25.5" x14ac:dyDescent="0.2">
      <c r="B268" s="17" t="s">
        <v>34</v>
      </c>
      <c r="C268" s="34" t="s">
        <v>398</v>
      </c>
      <c r="D268" s="34" t="s">
        <v>294</v>
      </c>
      <c r="E268" s="16"/>
      <c r="F268" s="18">
        <v>2321</v>
      </c>
      <c r="G268" s="16" t="s">
        <v>35</v>
      </c>
      <c r="H268">
        <v>3200</v>
      </c>
      <c r="I268" s="35">
        <v>0</v>
      </c>
      <c r="J268" s="35">
        <v>3217</v>
      </c>
      <c r="K268" s="35">
        <v>0</v>
      </c>
      <c r="L268" s="59">
        <v>0</v>
      </c>
      <c r="M268" s="59">
        <v>0</v>
      </c>
      <c r="N268" s="59">
        <v>0</v>
      </c>
      <c r="O268" s="59">
        <v>0</v>
      </c>
      <c r="P268" s="38">
        <f t="shared" si="41"/>
        <v>3217</v>
      </c>
      <c r="Q268" s="37">
        <f t="shared" si="53"/>
        <v>100.53125</v>
      </c>
      <c r="R268" s="39">
        <f t="shared" si="42"/>
        <v>697870.0190030752</v>
      </c>
      <c r="S268" s="39">
        <f t="shared" si="43"/>
        <v>0</v>
      </c>
      <c r="T268" s="39">
        <f t="shared" si="44"/>
        <v>701577.45347902912</v>
      </c>
      <c r="U268" s="39">
        <f t="shared" si="45"/>
        <v>0</v>
      </c>
      <c r="V268" s="39">
        <f t="shared" si="46"/>
        <v>0</v>
      </c>
      <c r="W268" s="39">
        <f>218.084380938461*M268</f>
        <v>0</v>
      </c>
      <c r="X268" s="39">
        <f>218.084380938461*N268</f>
        <v>0</v>
      </c>
      <c r="Y268" s="39">
        <f t="shared" si="47"/>
        <v>0</v>
      </c>
      <c r="Z268" s="39">
        <f t="shared" si="48"/>
        <v>701577.45347902912</v>
      </c>
      <c r="AA268" s="37">
        <f t="shared" si="49"/>
        <v>100.53125000000001</v>
      </c>
      <c r="AB268" s="16">
        <v>11</v>
      </c>
      <c r="AC268" s="36">
        <f t="shared" si="50"/>
        <v>1769.3500000000001</v>
      </c>
      <c r="AD268" s="36">
        <f t="shared" si="51"/>
        <v>1447.65</v>
      </c>
      <c r="AE268" s="16"/>
      <c r="AF268" s="16"/>
      <c r="AG268" s="16"/>
      <c r="AH268" s="16"/>
      <c r="AI268" s="46"/>
      <c r="AJ268" s="16"/>
      <c r="AK268" s="16"/>
    </row>
    <row r="269" spans="2:37" ht="25.5" x14ac:dyDescent="0.2">
      <c r="B269" s="17" t="s">
        <v>34</v>
      </c>
      <c r="C269" s="34" t="s">
        <v>398</v>
      </c>
      <c r="D269" s="34" t="s">
        <v>295</v>
      </c>
      <c r="E269" s="16"/>
      <c r="F269" s="18">
        <v>2321</v>
      </c>
      <c r="G269" s="16" t="s">
        <v>35</v>
      </c>
      <c r="H269">
        <v>1000</v>
      </c>
      <c r="I269" s="35">
        <v>0</v>
      </c>
      <c r="J269" s="35">
        <v>746</v>
      </c>
      <c r="K269" s="35">
        <v>0</v>
      </c>
      <c r="L269" s="59">
        <v>0</v>
      </c>
      <c r="M269" s="59">
        <v>303</v>
      </c>
      <c r="N269" s="59">
        <v>0</v>
      </c>
      <c r="O269" s="59">
        <v>0</v>
      </c>
      <c r="P269" s="38">
        <f t="shared" si="41"/>
        <v>1049</v>
      </c>
      <c r="Q269" s="37">
        <f t="shared" si="53"/>
        <v>104.9</v>
      </c>
      <c r="R269" s="39">
        <f t="shared" si="42"/>
        <v>218084.38093846102</v>
      </c>
      <c r="S269" s="39">
        <f t="shared" si="43"/>
        <v>0</v>
      </c>
      <c r="T269" s="39">
        <f t="shared" si="44"/>
        <v>162690.94818009192</v>
      </c>
      <c r="U269" s="39">
        <f t="shared" si="45"/>
        <v>0</v>
      </c>
      <c r="V269" s="39">
        <f t="shared" si="46"/>
        <v>0</v>
      </c>
      <c r="W269" s="39">
        <f>218.084380938461*M269</f>
        <v>66079.567424353692</v>
      </c>
      <c r="X269" s="39">
        <f>218.084380938461*N269</f>
        <v>0</v>
      </c>
      <c r="Y269" s="39">
        <f t="shared" si="47"/>
        <v>0</v>
      </c>
      <c r="Z269" s="39">
        <f t="shared" si="48"/>
        <v>228770.51560444559</v>
      </c>
      <c r="AA269" s="37">
        <f t="shared" si="49"/>
        <v>104.89999999999999</v>
      </c>
      <c r="AB269" s="16">
        <v>11</v>
      </c>
      <c r="AC269" s="36">
        <f t="shared" si="50"/>
        <v>576.95000000000005</v>
      </c>
      <c r="AD269" s="36">
        <f t="shared" si="51"/>
        <v>472.05</v>
      </c>
      <c r="AE269" s="16"/>
      <c r="AF269" s="16"/>
      <c r="AG269" s="16"/>
      <c r="AH269" s="16"/>
      <c r="AI269" s="46"/>
      <c r="AJ269" s="16"/>
      <c r="AK269" s="16"/>
    </row>
    <row r="270" spans="2:37" ht="25.5" x14ac:dyDescent="0.2">
      <c r="B270" s="17" t="s">
        <v>34</v>
      </c>
      <c r="C270" s="34" t="s">
        <v>398</v>
      </c>
      <c r="D270" s="34" t="s">
        <v>296</v>
      </c>
      <c r="E270" s="16"/>
      <c r="F270" s="18">
        <v>2321</v>
      </c>
      <c r="G270" s="16" t="s">
        <v>35</v>
      </c>
      <c r="H270">
        <v>14374</v>
      </c>
      <c r="I270" s="35">
        <v>0</v>
      </c>
      <c r="J270" s="35">
        <v>0</v>
      </c>
      <c r="K270" s="35">
        <v>4978</v>
      </c>
      <c r="L270" s="59">
        <v>310</v>
      </c>
      <c r="M270" s="59">
        <v>10</v>
      </c>
      <c r="N270" s="59">
        <v>0</v>
      </c>
      <c r="O270" s="59">
        <v>0</v>
      </c>
      <c r="P270" s="38">
        <f t="shared" si="41"/>
        <v>5298</v>
      </c>
      <c r="Q270" s="37">
        <f t="shared" si="53"/>
        <v>36.858216223737301</v>
      </c>
      <c r="R270" s="39">
        <f t="shared" si="42"/>
        <v>3134744.8916094387</v>
      </c>
      <c r="S270" s="39">
        <f t="shared" si="43"/>
        <v>0</v>
      </c>
      <c r="T270" s="39">
        <f t="shared" si="44"/>
        <v>0</v>
      </c>
      <c r="U270" s="39">
        <f t="shared" si="45"/>
        <v>1085624.0483116589</v>
      </c>
      <c r="V270" s="39">
        <f t="shared" si="46"/>
        <v>67606.158090922909</v>
      </c>
      <c r="W270" s="39">
        <f>218.084380938461*M270</f>
        <v>2180.8438093846103</v>
      </c>
      <c r="X270" s="39">
        <f>218.084380938461*N270</f>
        <v>0</v>
      </c>
      <c r="Y270" s="39">
        <f t="shared" si="47"/>
        <v>0</v>
      </c>
      <c r="Z270" s="39">
        <f t="shared" si="48"/>
        <v>1155411.0502119665</v>
      </c>
      <c r="AA270" s="37">
        <f t="shared" si="49"/>
        <v>36.858216223737301</v>
      </c>
      <c r="AB270" s="16">
        <v>11</v>
      </c>
      <c r="AC270" s="36">
        <f t="shared" si="50"/>
        <v>2913.9</v>
      </c>
      <c r="AD270" s="36">
        <f t="shared" si="51"/>
        <v>2384.1</v>
      </c>
      <c r="AE270" s="16"/>
      <c r="AF270" s="16"/>
      <c r="AG270" s="16"/>
      <c r="AH270" s="16"/>
      <c r="AI270" s="46"/>
      <c r="AJ270" s="16"/>
      <c r="AK270" s="16"/>
    </row>
    <row r="271" spans="2:37" ht="25.5" x14ac:dyDescent="0.2">
      <c r="B271" s="17" t="s">
        <v>34</v>
      </c>
      <c r="C271" s="34" t="s">
        <v>398</v>
      </c>
      <c r="D271" s="34" t="s">
        <v>297</v>
      </c>
      <c r="E271" s="16"/>
      <c r="F271" s="18">
        <v>2321</v>
      </c>
      <c r="G271" s="16" t="s">
        <v>35</v>
      </c>
      <c r="H271">
        <v>5000</v>
      </c>
      <c r="I271" s="35">
        <v>0</v>
      </c>
      <c r="J271" s="35">
        <v>0</v>
      </c>
      <c r="K271" s="35">
        <v>4931</v>
      </c>
      <c r="L271" s="59">
        <v>0</v>
      </c>
      <c r="M271" s="59">
        <v>1708</v>
      </c>
      <c r="N271" s="59">
        <v>1064</v>
      </c>
      <c r="O271" s="59">
        <v>0</v>
      </c>
      <c r="P271" s="38">
        <f t="shared" si="41"/>
        <v>7703</v>
      </c>
      <c r="Q271" s="37">
        <f t="shared" si="53"/>
        <v>154.06</v>
      </c>
      <c r="R271" s="39">
        <f t="shared" si="42"/>
        <v>1090421.904692305</v>
      </c>
      <c r="S271" s="39">
        <f t="shared" si="43"/>
        <v>0</v>
      </c>
      <c r="T271" s="39">
        <f t="shared" si="44"/>
        <v>0</v>
      </c>
      <c r="U271" s="39">
        <f t="shared" si="45"/>
        <v>1075374.0824075514</v>
      </c>
      <c r="V271" s="39">
        <f t="shared" si="46"/>
        <v>0</v>
      </c>
      <c r="W271" s="39">
        <f>218.084380938461*M271</f>
        <v>372488.12264289142</v>
      </c>
      <c r="X271" s="39">
        <f>218.084380938461*N271</f>
        <v>232041.78131852252</v>
      </c>
      <c r="Y271" s="39">
        <f t="shared" si="47"/>
        <v>0</v>
      </c>
      <c r="Z271" s="39">
        <f t="shared" si="48"/>
        <v>1679903.9863689654</v>
      </c>
      <c r="AA271" s="37">
        <f t="shared" si="49"/>
        <v>154.06000000000003</v>
      </c>
      <c r="AB271" s="16">
        <v>11</v>
      </c>
      <c r="AC271" s="36">
        <f t="shared" si="50"/>
        <v>4236.6500000000005</v>
      </c>
      <c r="AD271" s="36">
        <f t="shared" si="51"/>
        <v>3466.35</v>
      </c>
      <c r="AE271" s="16"/>
      <c r="AF271" s="16"/>
      <c r="AG271" s="16"/>
      <c r="AH271" s="16"/>
      <c r="AI271" s="46"/>
      <c r="AJ271" s="16">
        <v>10</v>
      </c>
      <c r="AK271" s="47">
        <v>7</v>
      </c>
    </row>
    <row r="272" spans="2:37" ht="25.5" x14ac:dyDescent="0.2">
      <c r="B272" s="17" t="s">
        <v>34</v>
      </c>
      <c r="C272" s="34" t="s">
        <v>398</v>
      </c>
      <c r="D272" s="34" t="s">
        <v>298</v>
      </c>
      <c r="E272" s="16"/>
      <c r="F272" s="18">
        <v>2321</v>
      </c>
      <c r="G272" s="16" t="s">
        <v>35</v>
      </c>
      <c r="H272">
        <v>6396</v>
      </c>
      <c r="I272" s="35">
        <v>0</v>
      </c>
      <c r="J272" s="35">
        <v>0</v>
      </c>
      <c r="K272" s="35">
        <v>5463</v>
      </c>
      <c r="L272" s="59">
        <v>488</v>
      </c>
      <c r="M272" s="59">
        <v>45</v>
      </c>
      <c r="N272" s="59">
        <v>0</v>
      </c>
      <c r="O272" s="59">
        <v>0</v>
      </c>
      <c r="P272" s="38">
        <f t="shared" si="41"/>
        <v>5996</v>
      </c>
      <c r="Q272" s="37">
        <f t="shared" si="53"/>
        <v>93.746091307066919</v>
      </c>
      <c r="R272" s="39">
        <f t="shared" si="42"/>
        <v>1394867.7004823966</v>
      </c>
      <c r="S272" s="39">
        <f t="shared" si="43"/>
        <v>0</v>
      </c>
      <c r="T272" s="39">
        <f t="shared" si="44"/>
        <v>0</v>
      </c>
      <c r="U272" s="39">
        <f t="shared" si="45"/>
        <v>1191394.9730668124</v>
      </c>
      <c r="V272" s="39">
        <f t="shared" si="46"/>
        <v>106425.17789796897</v>
      </c>
      <c r="W272" s="39">
        <f>218.084380938461*M272</f>
        <v>9813.7971422307455</v>
      </c>
      <c r="X272" s="39">
        <f>218.084380938461*N272</f>
        <v>0</v>
      </c>
      <c r="Y272" s="39">
        <f t="shared" si="47"/>
        <v>0</v>
      </c>
      <c r="Z272" s="39">
        <f t="shared" si="48"/>
        <v>1307633.9481070121</v>
      </c>
      <c r="AA272" s="37">
        <f t="shared" si="49"/>
        <v>93.746091307066905</v>
      </c>
      <c r="AB272" s="16">
        <v>11</v>
      </c>
      <c r="AC272" s="36">
        <f t="shared" si="50"/>
        <v>3297.8</v>
      </c>
      <c r="AD272" s="36">
        <f t="shared" si="51"/>
        <v>2698.2000000000003</v>
      </c>
      <c r="AE272" s="16"/>
      <c r="AF272" s="16"/>
      <c r="AG272" s="16"/>
      <c r="AH272" s="16"/>
      <c r="AI272" s="46"/>
      <c r="AJ272" s="16"/>
      <c r="AK272" s="16"/>
    </row>
    <row r="273" spans="2:37" ht="25.5" x14ac:dyDescent="0.2">
      <c r="B273" s="17" t="s">
        <v>34</v>
      </c>
      <c r="C273" s="34" t="s">
        <v>398</v>
      </c>
      <c r="D273" s="34" t="s">
        <v>299</v>
      </c>
      <c r="E273" s="16"/>
      <c r="F273" s="18">
        <v>2321</v>
      </c>
      <c r="G273" s="16" t="s">
        <v>35</v>
      </c>
      <c r="H273">
        <v>7000</v>
      </c>
      <c r="I273" s="35">
        <v>0</v>
      </c>
      <c r="J273" s="35">
        <v>0</v>
      </c>
      <c r="K273" s="35">
        <v>8745</v>
      </c>
      <c r="L273" s="59">
        <v>0</v>
      </c>
      <c r="M273" s="59">
        <v>1802</v>
      </c>
      <c r="N273" s="59">
        <v>476</v>
      </c>
      <c r="O273" s="59">
        <v>29</v>
      </c>
      <c r="P273" s="38">
        <f t="shared" si="41"/>
        <v>11052</v>
      </c>
      <c r="Q273" s="37">
        <f t="shared" si="53"/>
        <v>157.88571428571427</v>
      </c>
      <c r="R273" s="39">
        <f t="shared" si="42"/>
        <v>1526590.6665692271</v>
      </c>
      <c r="S273" s="39">
        <f t="shared" si="43"/>
        <v>0</v>
      </c>
      <c r="T273" s="39">
        <f t="shared" si="44"/>
        <v>0</v>
      </c>
      <c r="U273" s="39">
        <f t="shared" si="45"/>
        <v>1907147.9113068415</v>
      </c>
      <c r="V273" s="39">
        <f t="shared" si="46"/>
        <v>0</v>
      </c>
      <c r="W273" s="39">
        <f>218.084380938461*M273</f>
        <v>392988.05445110676</v>
      </c>
      <c r="X273" s="39">
        <f>218.084380938461*N273</f>
        <v>103808.16532670744</v>
      </c>
      <c r="Y273" s="39">
        <f t="shared" si="47"/>
        <v>6324.4470472153689</v>
      </c>
      <c r="Z273" s="39">
        <f t="shared" si="48"/>
        <v>2410268.5781318713</v>
      </c>
      <c r="AA273" s="37">
        <f t="shared" si="49"/>
        <v>157.8857142857143</v>
      </c>
      <c r="AB273" s="16">
        <v>11</v>
      </c>
      <c r="AC273" s="36">
        <f t="shared" si="50"/>
        <v>6078.6</v>
      </c>
      <c r="AD273" s="36">
        <f t="shared" si="51"/>
        <v>4973.4000000000005</v>
      </c>
      <c r="AE273" s="16"/>
      <c r="AF273" s="16"/>
      <c r="AG273" s="16"/>
      <c r="AH273" s="16"/>
      <c r="AI273" s="46"/>
      <c r="AJ273" s="16">
        <v>3</v>
      </c>
      <c r="AK273" s="47">
        <v>6</v>
      </c>
    </row>
    <row r="274" spans="2:37" ht="25.5" x14ac:dyDescent="0.2">
      <c r="B274" s="17" t="s">
        <v>34</v>
      </c>
      <c r="C274" s="34" t="s">
        <v>398</v>
      </c>
      <c r="D274" s="34" t="s">
        <v>300</v>
      </c>
      <c r="E274" s="16"/>
      <c r="F274" s="18">
        <v>2321</v>
      </c>
      <c r="G274" s="16" t="s">
        <v>35</v>
      </c>
      <c r="H274">
        <v>4070</v>
      </c>
      <c r="I274" s="35">
        <v>0</v>
      </c>
      <c r="J274" s="35">
        <v>0</v>
      </c>
      <c r="K274" s="35">
        <v>5555</v>
      </c>
      <c r="L274" s="59">
        <v>0</v>
      </c>
      <c r="M274" s="59">
        <v>199</v>
      </c>
      <c r="N274" s="59">
        <v>12</v>
      </c>
      <c r="O274" s="59">
        <v>0</v>
      </c>
      <c r="P274" s="38">
        <f t="shared" si="41"/>
        <v>5766</v>
      </c>
      <c r="Q274" s="37">
        <f t="shared" si="53"/>
        <v>141.67076167076166</v>
      </c>
      <c r="R274" s="39">
        <f t="shared" si="42"/>
        <v>887603.43041953631</v>
      </c>
      <c r="S274" s="39">
        <f t="shared" si="43"/>
        <v>0</v>
      </c>
      <c r="T274" s="39">
        <f t="shared" si="44"/>
        <v>0</v>
      </c>
      <c r="U274" s="39">
        <f t="shared" si="45"/>
        <v>1211458.7361131508</v>
      </c>
      <c r="V274" s="39">
        <f t="shared" si="46"/>
        <v>0</v>
      </c>
      <c r="W274" s="39">
        <f>218.084380938461*M274</f>
        <v>43398.791806753739</v>
      </c>
      <c r="X274" s="39">
        <f>218.084380938461*N274</f>
        <v>2617.0125712615322</v>
      </c>
      <c r="Y274" s="39">
        <f t="shared" si="47"/>
        <v>0</v>
      </c>
      <c r="Z274" s="39">
        <f t="shared" si="48"/>
        <v>1257474.5404911661</v>
      </c>
      <c r="AA274" s="37">
        <f t="shared" si="49"/>
        <v>141.67076167076166</v>
      </c>
      <c r="AB274" s="16">
        <v>11</v>
      </c>
      <c r="AC274" s="36">
        <f t="shared" si="50"/>
        <v>3171.3</v>
      </c>
      <c r="AD274" s="36">
        <f t="shared" si="51"/>
        <v>2594.7000000000003</v>
      </c>
      <c r="AE274" s="16"/>
      <c r="AF274" s="16"/>
      <c r="AG274" s="16"/>
      <c r="AH274" s="16"/>
      <c r="AI274" s="46"/>
      <c r="AJ274" s="16">
        <v>8</v>
      </c>
      <c r="AK274" s="47">
        <v>10</v>
      </c>
    </row>
    <row r="275" spans="2:37" ht="25.5" x14ac:dyDescent="0.2">
      <c r="B275" s="17" t="s">
        <v>34</v>
      </c>
      <c r="C275" s="34" t="s">
        <v>398</v>
      </c>
      <c r="D275" s="34" t="s">
        <v>301</v>
      </c>
      <c r="E275" s="16"/>
      <c r="F275" s="18">
        <v>2321</v>
      </c>
      <c r="G275" s="16" t="s">
        <v>35</v>
      </c>
      <c r="H275">
        <v>3000</v>
      </c>
      <c r="I275" s="35">
        <v>0</v>
      </c>
      <c r="J275" s="35">
        <v>0</v>
      </c>
      <c r="K275" s="35">
        <v>2935</v>
      </c>
      <c r="L275" s="59">
        <v>0</v>
      </c>
      <c r="M275" s="59">
        <v>670</v>
      </c>
      <c r="N275" s="59">
        <v>0</v>
      </c>
      <c r="O275" s="59">
        <v>0</v>
      </c>
      <c r="P275" s="38">
        <f t="shared" si="41"/>
        <v>3605</v>
      </c>
      <c r="Q275" s="37">
        <f t="shared" si="53"/>
        <v>120.16666666666667</v>
      </c>
      <c r="R275" s="39">
        <f t="shared" si="42"/>
        <v>654253.14281538303</v>
      </c>
      <c r="S275" s="39">
        <f t="shared" si="43"/>
        <v>0</v>
      </c>
      <c r="T275" s="39">
        <f t="shared" si="44"/>
        <v>0</v>
      </c>
      <c r="U275" s="39">
        <f t="shared" si="45"/>
        <v>640077.65805438301</v>
      </c>
      <c r="V275" s="39">
        <f t="shared" si="46"/>
        <v>0</v>
      </c>
      <c r="W275" s="39">
        <f>218.084380938461*M275</f>
        <v>146116.53522876889</v>
      </c>
      <c r="X275" s="39">
        <f>218.084380938461*N275</f>
        <v>0</v>
      </c>
      <c r="Y275" s="39">
        <f t="shared" si="47"/>
        <v>0</v>
      </c>
      <c r="Z275" s="39">
        <f t="shared" si="48"/>
        <v>786194.19328315184</v>
      </c>
      <c r="AA275" s="37">
        <f t="shared" si="49"/>
        <v>120.16666666666664</v>
      </c>
      <c r="AB275" s="16">
        <v>11</v>
      </c>
      <c r="AC275" s="36">
        <f t="shared" si="50"/>
        <v>1982.7500000000002</v>
      </c>
      <c r="AD275" s="36">
        <f t="shared" si="51"/>
        <v>1622.25</v>
      </c>
      <c r="AE275" s="16"/>
      <c r="AF275" s="16"/>
      <c r="AG275" s="16"/>
      <c r="AH275" s="16"/>
      <c r="AI275" s="46"/>
      <c r="AJ275" s="16"/>
      <c r="AK275" s="16"/>
    </row>
    <row r="276" spans="2:37" ht="25.5" x14ac:dyDescent="0.2">
      <c r="B276" s="17" t="s">
        <v>34</v>
      </c>
      <c r="C276" s="34" t="s">
        <v>398</v>
      </c>
      <c r="D276" s="34" t="s">
        <v>302</v>
      </c>
      <c r="E276" s="16"/>
      <c r="F276" s="18">
        <v>2321</v>
      </c>
      <c r="G276" s="16" t="s">
        <v>35</v>
      </c>
      <c r="H276">
        <v>2800</v>
      </c>
      <c r="I276" s="35">
        <v>0</v>
      </c>
      <c r="J276" s="35">
        <v>0</v>
      </c>
      <c r="K276" s="35">
        <v>2175</v>
      </c>
      <c r="L276" s="59">
        <v>0</v>
      </c>
      <c r="M276" s="59">
        <v>16</v>
      </c>
      <c r="N276" s="59">
        <v>0</v>
      </c>
      <c r="O276" s="59">
        <v>0</v>
      </c>
      <c r="P276" s="38">
        <f t="shared" si="41"/>
        <v>2191</v>
      </c>
      <c r="Q276" s="37">
        <f t="shared" si="53"/>
        <v>78.25</v>
      </c>
      <c r="R276" s="39">
        <f t="shared" si="42"/>
        <v>610636.26662769087</v>
      </c>
      <c r="S276" s="39">
        <f t="shared" si="43"/>
        <v>0</v>
      </c>
      <c r="T276" s="39">
        <f t="shared" si="44"/>
        <v>0</v>
      </c>
      <c r="U276" s="39">
        <f t="shared" si="45"/>
        <v>474333.52854115271</v>
      </c>
      <c r="V276" s="39">
        <f t="shared" si="46"/>
        <v>0</v>
      </c>
      <c r="W276" s="39">
        <f>218.084380938461*M276</f>
        <v>3489.3500950153762</v>
      </c>
      <c r="X276" s="39">
        <f>218.084380938461*N276</f>
        <v>0</v>
      </c>
      <c r="Y276" s="39">
        <f t="shared" si="47"/>
        <v>0</v>
      </c>
      <c r="Z276" s="39">
        <f t="shared" si="48"/>
        <v>477822.87863616808</v>
      </c>
      <c r="AA276" s="37">
        <f t="shared" si="49"/>
        <v>78.25</v>
      </c>
      <c r="AB276" s="16">
        <v>11</v>
      </c>
      <c r="AC276" s="36">
        <f t="shared" si="50"/>
        <v>1205.0500000000002</v>
      </c>
      <c r="AD276" s="36">
        <f t="shared" si="51"/>
        <v>985.95</v>
      </c>
      <c r="AE276" s="16"/>
      <c r="AF276" s="16"/>
      <c r="AG276" s="16"/>
      <c r="AH276" s="16"/>
      <c r="AI276" s="46"/>
      <c r="AJ276" s="16"/>
      <c r="AK276" s="16"/>
    </row>
    <row r="277" spans="2:37" ht="25.5" x14ac:dyDescent="0.2">
      <c r="B277" s="17" t="s">
        <v>34</v>
      </c>
      <c r="C277" s="34" t="s">
        <v>398</v>
      </c>
      <c r="D277" s="34" t="s">
        <v>303</v>
      </c>
      <c r="E277" s="16"/>
      <c r="F277" s="18">
        <v>2321</v>
      </c>
      <c r="G277" s="16" t="s">
        <v>35</v>
      </c>
      <c r="H277">
        <v>2000</v>
      </c>
      <c r="I277" s="35">
        <v>0</v>
      </c>
      <c r="J277" s="35">
        <v>1831</v>
      </c>
      <c r="K277" s="35">
        <v>0</v>
      </c>
      <c r="L277" s="59">
        <v>0</v>
      </c>
      <c r="M277" s="59">
        <v>651</v>
      </c>
      <c r="N277" s="59">
        <v>0</v>
      </c>
      <c r="O277" s="59">
        <v>0</v>
      </c>
      <c r="P277" s="38">
        <f t="shared" ref="P277:P340" si="54">I277+J277+K277+L277+M277+N277+O277</f>
        <v>2482</v>
      </c>
      <c r="Q277" s="37">
        <f t="shared" si="53"/>
        <v>124.1</v>
      </c>
      <c r="R277" s="39">
        <f t="shared" ref="R277:R340" si="55">218.084380938461*H277</f>
        <v>436168.76187692204</v>
      </c>
      <c r="S277" s="39">
        <f t="shared" ref="S277:S340" si="56">218.084380938461*I277</f>
        <v>0</v>
      </c>
      <c r="T277" s="39">
        <f t="shared" ref="T277:T340" si="57">218.084380938461*J277</f>
        <v>399312.50149832212</v>
      </c>
      <c r="U277" s="39">
        <f t="shared" ref="U277:U340" si="58">218.084380938461*K277</f>
        <v>0</v>
      </c>
      <c r="V277" s="39">
        <f t="shared" ref="V277:V340" si="59">218.084380938461*L277</f>
        <v>0</v>
      </c>
      <c r="W277" s="39">
        <f>218.084380938461*M277</f>
        <v>141972.93199093812</v>
      </c>
      <c r="X277" s="39">
        <f>218.084380938461*N277</f>
        <v>0</v>
      </c>
      <c r="Y277" s="39">
        <f t="shared" ref="Y277:Y340" si="60">218.084380938461*O277</f>
        <v>0</v>
      </c>
      <c r="Z277" s="39">
        <f t="shared" ref="Z277:Z340" si="61">S277+T277+U277+V277+W277+X277+Y277</f>
        <v>541285.43348926026</v>
      </c>
      <c r="AA277" s="37">
        <f t="shared" ref="AA277:AA340" si="62">Z277*100/R277</f>
        <v>124.1</v>
      </c>
      <c r="AB277" s="16">
        <v>11</v>
      </c>
      <c r="AC277" s="36">
        <f t="shared" ref="AC277:AC340" si="63">P277*0.55</f>
        <v>1365.1000000000001</v>
      </c>
      <c r="AD277" s="36">
        <f t="shared" ref="AD277:AD340" si="64">P277*0.45</f>
        <v>1116.9000000000001</v>
      </c>
      <c r="AE277" s="16"/>
      <c r="AF277" s="16"/>
      <c r="AG277" s="16"/>
      <c r="AH277" s="16"/>
      <c r="AI277" s="46"/>
      <c r="AJ277" s="16">
        <v>0</v>
      </c>
      <c r="AK277" s="47">
        <v>1</v>
      </c>
    </row>
    <row r="278" spans="2:37" ht="25.5" x14ac:dyDescent="0.2">
      <c r="B278" s="17" t="s">
        <v>34</v>
      </c>
      <c r="C278" s="34" t="s">
        <v>398</v>
      </c>
      <c r="D278" s="34" t="s">
        <v>304</v>
      </c>
      <c r="E278" s="16"/>
      <c r="F278" s="18">
        <v>2321</v>
      </c>
      <c r="G278" s="16" t="s">
        <v>35</v>
      </c>
      <c r="H278">
        <v>1400</v>
      </c>
      <c r="I278" s="35">
        <v>0</v>
      </c>
      <c r="J278" s="35">
        <v>0</v>
      </c>
      <c r="K278" s="35">
        <v>1169</v>
      </c>
      <c r="L278" s="59">
        <v>0</v>
      </c>
      <c r="M278" s="59">
        <v>3</v>
      </c>
      <c r="N278" s="59">
        <v>0</v>
      </c>
      <c r="O278" s="59">
        <v>0</v>
      </c>
      <c r="P278" s="38">
        <f t="shared" si="54"/>
        <v>1172</v>
      </c>
      <c r="Q278" s="37">
        <f t="shared" si="53"/>
        <v>83.714285714285708</v>
      </c>
      <c r="R278" s="39">
        <f t="shared" si="55"/>
        <v>305318.13331384544</v>
      </c>
      <c r="S278" s="39">
        <f t="shared" si="56"/>
        <v>0</v>
      </c>
      <c r="T278" s="39">
        <f t="shared" si="57"/>
        <v>0</v>
      </c>
      <c r="U278" s="39">
        <f t="shared" si="58"/>
        <v>254940.64131706092</v>
      </c>
      <c r="V278" s="39">
        <f t="shared" si="59"/>
        <v>0</v>
      </c>
      <c r="W278" s="39">
        <f>218.084380938461*M278</f>
        <v>654.25314281538306</v>
      </c>
      <c r="X278" s="39">
        <f>218.084380938461*N278</f>
        <v>0</v>
      </c>
      <c r="Y278" s="39">
        <f t="shared" si="60"/>
        <v>0</v>
      </c>
      <c r="Z278" s="39">
        <f t="shared" si="61"/>
        <v>255594.89445987629</v>
      </c>
      <c r="AA278" s="37">
        <f t="shared" si="62"/>
        <v>83.714285714285708</v>
      </c>
      <c r="AB278" s="16">
        <v>11</v>
      </c>
      <c r="AC278" s="36">
        <f t="shared" si="63"/>
        <v>644.6</v>
      </c>
      <c r="AD278" s="36">
        <f t="shared" si="64"/>
        <v>527.4</v>
      </c>
      <c r="AE278" s="16"/>
      <c r="AF278" s="16"/>
      <c r="AG278" s="16"/>
      <c r="AH278" s="16"/>
      <c r="AI278" s="46"/>
      <c r="AJ278" s="16">
        <v>0</v>
      </c>
      <c r="AK278" s="47">
        <v>6</v>
      </c>
    </row>
    <row r="279" spans="2:37" ht="25.5" x14ac:dyDescent="0.2">
      <c r="B279" s="17" t="s">
        <v>34</v>
      </c>
      <c r="C279" s="34" t="s">
        <v>398</v>
      </c>
      <c r="D279" s="34" t="s">
        <v>305</v>
      </c>
      <c r="E279" s="16"/>
      <c r="F279" s="18">
        <v>2321</v>
      </c>
      <c r="G279" s="16" t="s">
        <v>35</v>
      </c>
      <c r="H279">
        <v>4000</v>
      </c>
      <c r="I279" s="35">
        <v>0</v>
      </c>
      <c r="J279" s="35">
        <v>0</v>
      </c>
      <c r="K279" s="35">
        <v>3802</v>
      </c>
      <c r="L279" s="59">
        <v>0</v>
      </c>
      <c r="M279" s="59">
        <v>10</v>
      </c>
      <c r="N279" s="59">
        <v>0</v>
      </c>
      <c r="O279" s="59">
        <v>0</v>
      </c>
      <c r="P279" s="38">
        <f t="shared" si="54"/>
        <v>3812</v>
      </c>
      <c r="Q279" s="37">
        <f t="shared" si="53"/>
        <v>95.3</v>
      </c>
      <c r="R279" s="39">
        <f t="shared" si="55"/>
        <v>872337.52375384409</v>
      </c>
      <c r="S279" s="39">
        <f t="shared" si="56"/>
        <v>0</v>
      </c>
      <c r="T279" s="39">
        <f t="shared" si="57"/>
        <v>0</v>
      </c>
      <c r="U279" s="39">
        <f t="shared" si="58"/>
        <v>829156.8163280288</v>
      </c>
      <c r="V279" s="39">
        <f t="shared" si="59"/>
        <v>0</v>
      </c>
      <c r="W279" s="39">
        <f>218.084380938461*M279</f>
        <v>2180.8438093846103</v>
      </c>
      <c r="X279" s="39">
        <f>218.084380938461*N279</f>
        <v>0</v>
      </c>
      <c r="Y279" s="39">
        <f t="shared" si="60"/>
        <v>0</v>
      </c>
      <c r="Z279" s="39">
        <f t="shared" si="61"/>
        <v>831337.66013741342</v>
      </c>
      <c r="AA279" s="37">
        <f t="shared" si="62"/>
        <v>95.3</v>
      </c>
      <c r="AB279" s="16">
        <v>11</v>
      </c>
      <c r="AC279" s="36">
        <f t="shared" si="63"/>
        <v>2096.6000000000004</v>
      </c>
      <c r="AD279" s="36">
        <f t="shared" si="64"/>
        <v>1715.4</v>
      </c>
      <c r="AE279" s="16"/>
      <c r="AF279" s="16"/>
      <c r="AG279" s="16"/>
      <c r="AH279" s="16"/>
      <c r="AI279" s="46"/>
      <c r="AJ279" s="16">
        <v>1612</v>
      </c>
      <c r="AK279" s="47">
        <v>860</v>
      </c>
    </row>
    <row r="280" spans="2:37" ht="25.5" x14ac:dyDescent="0.2">
      <c r="B280" s="17" t="s">
        <v>34</v>
      </c>
      <c r="C280" s="34" t="s">
        <v>398</v>
      </c>
      <c r="D280" s="34" t="s">
        <v>306</v>
      </c>
      <c r="E280" s="16"/>
      <c r="F280" s="18">
        <v>2321</v>
      </c>
      <c r="G280" s="16" t="s">
        <v>35</v>
      </c>
      <c r="H280">
        <v>8116</v>
      </c>
      <c r="I280" s="35">
        <v>0</v>
      </c>
      <c r="J280" s="35">
        <v>0</v>
      </c>
      <c r="K280" s="35">
        <v>6378</v>
      </c>
      <c r="L280" s="59">
        <v>0</v>
      </c>
      <c r="M280" s="59">
        <v>0</v>
      </c>
      <c r="N280" s="59">
        <v>0</v>
      </c>
      <c r="O280" s="59">
        <v>0</v>
      </c>
      <c r="P280" s="38">
        <f t="shared" si="54"/>
        <v>6378</v>
      </c>
      <c r="Q280" s="37">
        <f t="shared" si="53"/>
        <v>78.58551010349926</v>
      </c>
      <c r="R280" s="39">
        <f t="shared" si="55"/>
        <v>1769972.8356965496</v>
      </c>
      <c r="S280" s="39">
        <f t="shared" si="56"/>
        <v>0</v>
      </c>
      <c r="T280" s="39">
        <f t="shared" si="57"/>
        <v>0</v>
      </c>
      <c r="U280" s="39">
        <f t="shared" si="58"/>
        <v>1390942.1816255043</v>
      </c>
      <c r="V280" s="39">
        <f t="shared" si="59"/>
        <v>0</v>
      </c>
      <c r="W280" s="39">
        <f>218.084380938461*M280</f>
        <v>0</v>
      </c>
      <c r="X280" s="39">
        <f>218.084380938461*N280</f>
        <v>0</v>
      </c>
      <c r="Y280" s="39">
        <f t="shared" si="60"/>
        <v>0</v>
      </c>
      <c r="Z280" s="39">
        <f t="shared" si="61"/>
        <v>1390942.1816255043</v>
      </c>
      <c r="AA280" s="37">
        <f t="shared" si="62"/>
        <v>78.585510103499246</v>
      </c>
      <c r="AB280" s="16">
        <v>11</v>
      </c>
      <c r="AC280" s="36">
        <f t="shared" si="63"/>
        <v>3507.9</v>
      </c>
      <c r="AD280" s="36">
        <f t="shared" si="64"/>
        <v>2870.1</v>
      </c>
      <c r="AE280" s="16"/>
      <c r="AF280" s="16"/>
      <c r="AG280" s="16"/>
      <c r="AH280" s="16"/>
      <c r="AI280" s="46"/>
      <c r="AJ280" s="16">
        <v>59</v>
      </c>
      <c r="AK280" s="47">
        <v>54</v>
      </c>
    </row>
    <row r="281" spans="2:37" ht="25.5" x14ac:dyDescent="0.2">
      <c r="B281" s="17" t="s">
        <v>34</v>
      </c>
      <c r="C281" s="34" t="s">
        <v>398</v>
      </c>
      <c r="D281" s="34" t="s">
        <v>307</v>
      </c>
      <c r="E281" s="16"/>
      <c r="F281" s="18">
        <v>2321</v>
      </c>
      <c r="G281" s="16" t="s">
        <v>35</v>
      </c>
      <c r="H281">
        <v>2600</v>
      </c>
      <c r="I281" s="35">
        <v>0</v>
      </c>
      <c r="J281" s="35">
        <v>0</v>
      </c>
      <c r="K281" s="35">
        <v>2390</v>
      </c>
      <c r="L281" s="59">
        <v>0</v>
      </c>
      <c r="M281" s="59">
        <v>1</v>
      </c>
      <c r="N281" s="59">
        <v>0</v>
      </c>
      <c r="O281" s="59">
        <v>2</v>
      </c>
      <c r="P281" s="38">
        <f t="shared" si="54"/>
        <v>2393</v>
      </c>
      <c r="Q281" s="37">
        <f t="shared" si="53"/>
        <v>92.038461538461533</v>
      </c>
      <c r="R281" s="39">
        <f t="shared" si="55"/>
        <v>567019.39043999859</v>
      </c>
      <c r="S281" s="39">
        <f t="shared" si="56"/>
        <v>0</v>
      </c>
      <c r="T281" s="39">
        <f t="shared" si="57"/>
        <v>0</v>
      </c>
      <c r="U281" s="39">
        <f t="shared" si="58"/>
        <v>521221.67044292181</v>
      </c>
      <c r="V281" s="39">
        <f t="shared" si="59"/>
        <v>0</v>
      </c>
      <c r="W281" s="39">
        <f>218.084380938461*M281</f>
        <v>218.08438093846101</v>
      </c>
      <c r="X281" s="39">
        <f>218.084380938461*N281</f>
        <v>0</v>
      </c>
      <c r="Y281" s="39">
        <f t="shared" si="60"/>
        <v>436.16876187692202</v>
      </c>
      <c r="Z281" s="39">
        <f t="shared" si="61"/>
        <v>521875.92358573718</v>
      </c>
      <c r="AA281" s="37">
        <f t="shared" si="62"/>
        <v>92.038461538461547</v>
      </c>
      <c r="AB281" s="16">
        <v>11</v>
      </c>
      <c r="AC281" s="36">
        <f t="shared" si="63"/>
        <v>1316.15</v>
      </c>
      <c r="AD281" s="36">
        <f t="shared" si="64"/>
        <v>1076.8500000000001</v>
      </c>
      <c r="AE281" s="16"/>
      <c r="AF281" s="16"/>
      <c r="AG281" s="16"/>
      <c r="AH281" s="16"/>
      <c r="AI281" s="46"/>
      <c r="AJ281" s="16">
        <v>3</v>
      </c>
      <c r="AK281" s="47">
        <v>8</v>
      </c>
    </row>
    <row r="282" spans="2:37" ht="25.5" x14ac:dyDescent="0.2">
      <c r="B282" s="17" t="s">
        <v>34</v>
      </c>
      <c r="C282" s="34" t="s">
        <v>399</v>
      </c>
      <c r="D282" s="34" t="s">
        <v>308</v>
      </c>
      <c r="E282" s="16"/>
      <c r="F282" s="18">
        <v>2321</v>
      </c>
      <c r="G282" s="16" t="s">
        <v>35</v>
      </c>
      <c r="H282">
        <v>10986</v>
      </c>
      <c r="I282" s="35">
        <v>0</v>
      </c>
      <c r="J282" s="35">
        <v>0</v>
      </c>
      <c r="K282" s="35">
        <v>7783</v>
      </c>
      <c r="L282" s="59">
        <v>873</v>
      </c>
      <c r="M282" s="59">
        <v>0</v>
      </c>
      <c r="N282" s="59">
        <v>0</v>
      </c>
      <c r="O282" s="59">
        <v>0</v>
      </c>
      <c r="P282" s="38">
        <f t="shared" si="54"/>
        <v>8656</v>
      </c>
      <c r="Q282" s="37">
        <f t="shared" si="53"/>
        <v>78.791188785727286</v>
      </c>
      <c r="R282" s="39">
        <f t="shared" si="55"/>
        <v>2395875.0089899325</v>
      </c>
      <c r="S282" s="39">
        <f t="shared" si="56"/>
        <v>0</v>
      </c>
      <c r="T282" s="39">
        <f t="shared" si="57"/>
        <v>0</v>
      </c>
      <c r="U282" s="39">
        <f t="shared" si="58"/>
        <v>1697350.7368440421</v>
      </c>
      <c r="V282" s="39">
        <f t="shared" si="59"/>
        <v>190387.66455927645</v>
      </c>
      <c r="W282" s="39">
        <f>218.084380938461*M282</f>
        <v>0</v>
      </c>
      <c r="X282" s="39">
        <f>218.084380938461*N282</f>
        <v>0</v>
      </c>
      <c r="Y282" s="39">
        <f t="shared" si="60"/>
        <v>0</v>
      </c>
      <c r="Z282" s="39">
        <f t="shared" si="61"/>
        <v>1887738.4014033186</v>
      </c>
      <c r="AA282" s="37">
        <f t="shared" si="62"/>
        <v>78.7911887857273</v>
      </c>
      <c r="AB282" s="16">
        <v>11</v>
      </c>
      <c r="AC282" s="36">
        <f t="shared" si="63"/>
        <v>4760.8</v>
      </c>
      <c r="AD282" s="36">
        <f t="shared" si="64"/>
        <v>3895.2000000000003</v>
      </c>
      <c r="AE282" s="16"/>
      <c r="AF282" s="16"/>
      <c r="AG282" s="16"/>
      <c r="AH282" s="16"/>
      <c r="AI282" s="46"/>
      <c r="AJ282" s="16">
        <v>1</v>
      </c>
      <c r="AK282" s="47">
        <v>1</v>
      </c>
    </row>
    <row r="283" spans="2:37" ht="25.5" x14ac:dyDescent="0.2">
      <c r="B283" s="17" t="s">
        <v>34</v>
      </c>
      <c r="C283" s="34" t="s">
        <v>399</v>
      </c>
      <c r="D283" s="34" t="s">
        <v>309</v>
      </c>
      <c r="E283" s="16"/>
      <c r="F283" s="18">
        <v>2321</v>
      </c>
      <c r="G283" s="16" t="s">
        <v>35</v>
      </c>
      <c r="H283">
        <v>5600</v>
      </c>
      <c r="I283" s="35">
        <v>0</v>
      </c>
      <c r="J283" s="35">
        <v>5559</v>
      </c>
      <c r="K283" s="35">
        <v>88</v>
      </c>
      <c r="L283" s="59">
        <v>0</v>
      </c>
      <c r="M283" s="59">
        <v>0</v>
      </c>
      <c r="N283" s="59">
        <v>0</v>
      </c>
      <c r="O283" s="59">
        <v>0</v>
      </c>
      <c r="P283" s="38">
        <f t="shared" si="54"/>
        <v>5647</v>
      </c>
      <c r="Q283" s="37">
        <f t="shared" si="53"/>
        <v>100.83928571428571</v>
      </c>
      <c r="R283" s="39">
        <f t="shared" si="55"/>
        <v>1221272.5332553817</v>
      </c>
      <c r="S283" s="39">
        <f t="shared" si="56"/>
        <v>0</v>
      </c>
      <c r="T283" s="39">
        <f t="shared" si="57"/>
        <v>1212331.0736369048</v>
      </c>
      <c r="U283" s="39">
        <f t="shared" si="58"/>
        <v>19191.42552258457</v>
      </c>
      <c r="V283" s="39">
        <f t="shared" si="59"/>
        <v>0</v>
      </c>
      <c r="W283" s="39">
        <f>218.084380938461*M283</f>
        <v>0</v>
      </c>
      <c r="X283" s="39">
        <f>218.084380938461*N283</f>
        <v>0</v>
      </c>
      <c r="Y283" s="39">
        <f t="shared" si="60"/>
        <v>0</v>
      </c>
      <c r="Z283" s="39">
        <f t="shared" si="61"/>
        <v>1231522.4991594893</v>
      </c>
      <c r="AA283" s="37">
        <f t="shared" si="62"/>
        <v>100.83928571428571</v>
      </c>
      <c r="AB283" s="16">
        <v>11</v>
      </c>
      <c r="AC283" s="36">
        <f t="shared" si="63"/>
        <v>3105.8500000000004</v>
      </c>
      <c r="AD283" s="36">
        <f t="shared" si="64"/>
        <v>2541.15</v>
      </c>
      <c r="AE283" s="16"/>
      <c r="AF283" s="16"/>
      <c r="AG283" s="16"/>
      <c r="AH283" s="16"/>
      <c r="AI283" s="46"/>
      <c r="AJ283" s="16">
        <v>4</v>
      </c>
      <c r="AK283" s="47">
        <v>2</v>
      </c>
    </row>
    <row r="284" spans="2:37" ht="25.5" x14ac:dyDescent="0.2">
      <c r="B284" s="17" t="s">
        <v>34</v>
      </c>
      <c r="C284" s="34" t="s">
        <v>399</v>
      </c>
      <c r="D284" s="34" t="s">
        <v>310</v>
      </c>
      <c r="E284" s="16"/>
      <c r="F284" s="18">
        <v>2321</v>
      </c>
      <c r="G284" s="16" t="s">
        <v>35</v>
      </c>
      <c r="H284">
        <v>7200</v>
      </c>
      <c r="I284" s="35">
        <v>0</v>
      </c>
      <c r="J284" s="35">
        <v>0</v>
      </c>
      <c r="K284" s="35">
        <v>7191</v>
      </c>
      <c r="L284" s="59">
        <v>308</v>
      </c>
      <c r="M284" s="59">
        <v>1</v>
      </c>
      <c r="N284" s="59">
        <v>0</v>
      </c>
      <c r="O284" s="59">
        <v>0</v>
      </c>
      <c r="P284" s="38">
        <f t="shared" si="54"/>
        <v>7500</v>
      </c>
      <c r="Q284" s="37">
        <f t="shared" si="53"/>
        <v>104.16666666666667</v>
      </c>
      <c r="R284" s="39">
        <f t="shared" si="55"/>
        <v>1570207.5427569193</v>
      </c>
      <c r="S284" s="39">
        <f t="shared" si="56"/>
        <v>0</v>
      </c>
      <c r="T284" s="39">
        <f t="shared" si="57"/>
        <v>0</v>
      </c>
      <c r="U284" s="39">
        <f t="shared" si="58"/>
        <v>1568244.7833284731</v>
      </c>
      <c r="V284" s="39">
        <f t="shared" si="59"/>
        <v>67169.989329045988</v>
      </c>
      <c r="W284" s="39">
        <f>218.084380938461*M284</f>
        <v>218.08438093846101</v>
      </c>
      <c r="X284" s="39">
        <f>218.084380938461*N284</f>
        <v>0</v>
      </c>
      <c r="Y284" s="39">
        <f t="shared" si="60"/>
        <v>0</v>
      </c>
      <c r="Z284" s="39">
        <f t="shared" si="61"/>
        <v>1635632.8570384576</v>
      </c>
      <c r="AA284" s="37">
        <f t="shared" si="62"/>
        <v>104.16666666666667</v>
      </c>
      <c r="AB284" s="16">
        <v>11</v>
      </c>
      <c r="AC284" s="36">
        <f t="shared" si="63"/>
        <v>4125</v>
      </c>
      <c r="AD284" s="36">
        <f t="shared" si="64"/>
        <v>3375</v>
      </c>
      <c r="AE284" s="16"/>
      <c r="AF284" s="16"/>
      <c r="AG284" s="16"/>
      <c r="AH284" s="16"/>
      <c r="AI284" s="46"/>
      <c r="AJ284" s="16">
        <v>4</v>
      </c>
      <c r="AK284" s="47">
        <v>10</v>
      </c>
    </row>
    <row r="285" spans="2:37" ht="25.5" x14ac:dyDescent="0.2">
      <c r="B285" s="17" t="s">
        <v>34</v>
      </c>
      <c r="C285" s="34" t="s">
        <v>399</v>
      </c>
      <c r="D285" s="34" t="s">
        <v>311</v>
      </c>
      <c r="E285" s="16"/>
      <c r="F285" s="18">
        <v>2321</v>
      </c>
      <c r="G285" s="16" t="s">
        <v>35</v>
      </c>
      <c r="H285">
        <v>8976</v>
      </c>
      <c r="I285" s="35">
        <v>0</v>
      </c>
      <c r="J285" s="35">
        <v>0</v>
      </c>
      <c r="K285" s="35">
        <v>8170</v>
      </c>
      <c r="L285" s="59">
        <v>18</v>
      </c>
      <c r="M285" s="59">
        <v>618</v>
      </c>
      <c r="N285" s="59">
        <v>0</v>
      </c>
      <c r="O285" s="59">
        <v>0</v>
      </c>
      <c r="P285" s="38">
        <f t="shared" si="54"/>
        <v>8806</v>
      </c>
      <c r="Q285" s="37">
        <f t="shared" si="53"/>
        <v>98.106060606060609</v>
      </c>
      <c r="R285" s="39">
        <f t="shared" si="55"/>
        <v>1957525.403303626</v>
      </c>
      <c r="S285" s="39">
        <f t="shared" si="56"/>
        <v>0</v>
      </c>
      <c r="T285" s="39">
        <f t="shared" si="57"/>
        <v>0</v>
      </c>
      <c r="U285" s="39">
        <f t="shared" si="58"/>
        <v>1781749.3922672265</v>
      </c>
      <c r="V285" s="39">
        <f t="shared" si="59"/>
        <v>3925.5188568922981</v>
      </c>
      <c r="W285" s="39">
        <f>218.084380938461*M285</f>
        <v>134776.14741996891</v>
      </c>
      <c r="X285" s="39">
        <f>218.084380938461*N285</f>
        <v>0</v>
      </c>
      <c r="Y285" s="39">
        <f t="shared" si="60"/>
        <v>0</v>
      </c>
      <c r="Z285" s="39">
        <f t="shared" si="61"/>
        <v>1920451.0585440877</v>
      </c>
      <c r="AA285" s="37">
        <f t="shared" si="62"/>
        <v>98.106060606060609</v>
      </c>
      <c r="AB285" s="16">
        <v>11</v>
      </c>
      <c r="AC285" s="36">
        <f t="shared" si="63"/>
        <v>4843.3</v>
      </c>
      <c r="AD285" s="36">
        <f t="shared" si="64"/>
        <v>3962.7000000000003</v>
      </c>
      <c r="AE285" s="16"/>
      <c r="AF285" s="16"/>
      <c r="AG285" s="16"/>
      <c r="AH285" s="16"/>
      <c r="AI285" s="46"/>
      <c r="AJ285" s="16">
        <v>803</v>
      </c>
      <c r="AK285" s="47">
        <v>859</v>
      </c>
    </row>
    <row r="286" spans="2:37" ht="25.5" x14ac:dyDescent="0.2">
      <c r="B286" s="17" t="s">
        <v>34</v>
      </c>
      <c r="C286" s="34" t="s">
        <v>399</v>
      </c>
      <c r="D286" s="34" t="s">
        <v>312</v>
      </c>
      <c r="E286" s="16"/>
      <c r="F286" s="18">
        <v>2321</v>
      </c>
      <c r="G286" s="16" t="s">
        <v>35</v>
      </c>
      <c r="H286">
        <v>3800</v>
      </c>
      <c r="I286" s="35">
        <v>0</v>
      </c>
      <c r="J286" s="35">
        <v>3589</v>
      </c>
      <c r="K286" s="35">
        <v>210</v>
      </c>
      <c r="L286" s="59">
        <v>190</v>
      </c>
      <c r="M286" s="59">
        <v>0</v>
      </c>
      <c r="N286" s="59">
        <v>0</v>
      </c>
      <c r="O286" s="59">
        <v>0</v>
      </c>
      <c r="P286" s="38">
        <f t="shared" si="54"/>
        <v>3989</v>
      </c>
      <c r="Q286" s="37">
        <f t="shared" si="53"/>
        <v>104.97368421052632</v>
      </c>
      <c r="R286" s="39">
        <f t="shared" si="55"/>
        <v>828720.64756615181</v>
      </c>
      <c r="S286" s="39">
        <f t="shared" si="56"/>
        <v>0</v>
      </c>
      <c r="T286" s="39">
        <f t="shared" si="57"/>
        <v>782704.84318813658</v>
      </c>
      <c r="U286" s="39">
        <f t="shared" si="58"/>
        <v>45797.719997076812</v>
      </c>
      <c r="V286" s="39">
        <f t="shared" si="59"/>
        <v>41436.032378307595</v>
      </c>
      <c r="W286" s="39">
        <f>218.084380938461*M286</f>
        <v>0</v>
      </c>
      <c r="X286" s="39">
        <f>218.084380938461*N286</f>
        <v>0</v>
      </c>
      <c r="Y286" s="39">
        <f t="shared" si="60"/>
        <v>0</v>
      </c>
      <c r="Z286" s="39">
        <f t="shared" si="61"/>
        <v>869938.59556352091</v>
      </c>
      <c r="AA286" s="37">
        <f t="shared" si="62"/>
        <v>104.97368421052632</v>
      </c>
      <c r="AB286" s="16">
        <v>11</v>
      </c>
      <c r="AC286" s="36">
        <f t="shared" si="63"/>
        <v>2193.9500000000003</v>
      </c>
      <c r="AD286" s="36">
        <f t="shared" si="64"/>
        <v>1795.05</v>
      </c>
      <c r="AE286" s="16"/>
      <c r="AF286" s="16"/>
      <c r="AG286" s="16"/>
      <c r="AH286" s="16"/>
      <c r="AI286" s="46"/>
      <c r="AJ286" s="16">
        <v>24</v>
      </c>
      <c r="AK286" s="47">
        <v>60</v>
      </c>
    </row>
    <row r="287" spans="2:37" ht="25.5" x14ac:dyDescent="0.2">
      <c r="B287" s="17" t="s">
        <v>34</v>
      </c>
      <c r="C287" s="34" t="s">
        <v>399</v>
      </c>
      <c r="D287" s="34" t="s">
        <v>313</v>
      </c>
      <c r="E287" s="16"/>
      <c r="F287" s="18">
        <v>2321</v>
      </c>
      <c r="G287" s="16" t="s">
        <v>35</v>
      </c>
      <c r="H287">
        <v>3600</v>
      </c>
      <c r="I287" s="35">
        <v>0</v>
      </c>
      <c r="J287" s="35">
        <v>3513</v>
      </c>
      <c r="K287" s="35">
        <v>88</v>
      </c>
      <c r="L287" s="59">
        <v>200</v>
      </c>
      <c r="M287" s="59">
        <v>0</v>
      </c>
      <c r="N287" s="59">
        <v>0</v>
      </c>
      <c r="O287" s="59">
        <v>0</v>
      </c>
      <c r="P287" s="38">
        <f t="shared" si="54"/>
        <v>3801</v>
      </c>
      <c r="Q287" s="37">
        <f t="shared" si="53"/>
        <v>105.58333333333333</v>
      </c>
      <c r="R287" s="39">
        <f t="shared" si="55"/>
        <v>785103.77137845964</v>
      </c>
      <c r="S287" s="39">
        <f t="shared" si="56"/>
        <v>0</v>
      </c>
      <c r="T287" s="39">
        <f t="shared" si="57"/>
        <v>766130.4302368135</v>
      </c>
      <c r="U287" s="39">
        <f t="shared" si="58"/>
        <v>19191.42552258457</v>
      </c>
      <c r="V287" s="39">
        <f t="shared" si="59"/>
        <v>43616.8761876922</v>
      </c>
      <c r="W287" s="39">
        <f>218.084380938461*M287</f>
        <v>0</v>
      </c>
      <c r="X287" s="39">
        <f>218.084380938461*N287</f>
        <v>0</v>
      </c>
      <c r="Y287" s="39">
        <f t="shared" si="60"/>
        <v>0</v>
      </c>
      <c r="Z287" s="39">
        <f t="shared" si="61"/>
        <v>828938.73194709024</v>
      </c>
      <c r="AA287" s="37">
        <f t="shared" si="62"/>
        <v>105.58333333333331</v>
      </c>
      <c r="AB287" s="16">
        <v>11</v>
      </c>
      <c r="AC287" s="36">
        <f t="shared" si="63"/>
        <v>2090.5500000000002</v>
      </c>
      <c r="AD287" s="36">
        <f t="shared" si="64"/>
        <v>1710.45</v>
      </c>
      <c r="AE287" s="16"/>
      <c r="AF287" s="16"/>
      <c r="AG287" s="16"/>
      <c r="AH287" s="16"/>
      <c r="AI287" s="46"/>
      <c r="AJ287" s="16">
        <v>680</v>
      </c>
      <c r="AK287" s="47">
        <v>534</v>
      </c>
    </row>
    <row r="288" spans="2:37" ht="25.5" x14ac:dyDescent="0.2">
      <c r="B288" s="17" t="s">
        <v>34</v>
      </c>
      <c r="C288" s="34" t="s">
        <v>399</v>
      </c>
      <c r="D288" s="34" t="s">
        <v>314</v>
      </c>
      <c r="E288" s="16"/>
      <c r="F288" s="18">
        <v>2321</v>
      </c>
      <c r="G288" s="16" t="s">
        <v>35</v>
      </c>
      <c r="H288">
        <v>3600</v>
      </c>
      <c r="I288" s="35">
        <v>0</v>
      </c>
      <c r="J288" s="35">
        <v>3041</v>
      </c>
      <c r="K288" s="35">
        <v>0</v>
      </c>
      <c r="L288" s="59">
        <v>1</v>
      </c>
      <c r="M288" s="59">
        <v>0</v>
      </c>
      <c r="N288" s="59">
        <v>0</v>
      </c>
      <c r="O288" s="59">
        <v>0</v>
      </c>
      <c r="P288" s="38">
        <f t="shared" si="54"/>
        <v>3042</v>
      </c>
      <c r="Q288" s="37">
        <f t="shared" si="53"/>
        <v>84.5</v>
      </c>
      <c r="R288" s="39">
        <f t="shared" si="55"/>
        <v>785103.77137845964</v>
      </c>
      <c r="S288" s="39">
        <f t="shared" si="56"/>
        <v>0</v>
      </c>
      <c r="T288" s="39">
        <f t="shared" si="57"/>
        <v>663194.60243385995</v>
      </c>
      <c r="U288" s="39">
        <f t="shared" si="58"/>
        <v>0</v>
      </c>
      <c r="V288" s="39">
        <f t="shared" si="59"/>
        <v>218.08438093846101</v>
      </c>
      <c r="W288" s="39">
        <f>218.084380938461*M288</f>
        <v>0</v>
      </c>
      <c r="X288" s="39">
        <f>218.084380938461*N288</f>
        <v>0</v>
      </c>
      <c r="Y288" s="39">
        <f t="shared" si="60"/>
        <v>0</v>
      </c>
      <c r="Z288" s="39">
        <f t="shared" si="61"/>
        <v>663412.68681479839</v>
      </c>
      <c r="AA288" s="37">
        <f t="shared" si="62"/>
        <v>84.5</v>
      </c>
      <c r="AB288" s="16">
        <v>11</v>
      </c>
      <c r="AC288" s="36">
        <f t="shared" si="63"/>
        <v>1673.1000000000001</v>
      </c>
      <c r="AD288" s="36">
        <f t="shared" si="64"/>
        <v>1368.9</v>
      </c>
      <c r="AE288" s="16"/>
      <c r="AF288" s="16"/>
      <c r="AG288" s="16"/>
      <c r="AH288" s="16"/>
      <c r="AI288" s="46"/>
      <c r="AJ288" s="16">
        <v>174</v>
      </c>
      <c r="AK288" s="47">
        <v>133</v>
      </c>
    </row>
    <row r="289" spans="2:37" ht="25.5" x14ac:dyDescent="0.2">
      <c r="B289" s="17" t="s">
        <v>34</v>
      </c>
      <c r="C289" s="34" t="s">
        <v>399</v>
      </c>
      <c r="D289" s="34" t="s">
        <v>315</v>
      </c>
      <c r="E289" s="16"/>
      <c r="F289" s="18">
        <v>2321</v>
      </c>
      <c r="G289" s="16" t="s">
        <v>35</v>
      </c>
      <c r="H289">
        <v>7424</v>
      </c>
      <c r="I289" s="35">
        <v>0</v>
      </c>
      <c r="J289" s="35">
        <v>0</v>
      </c>
      <c r="K289" s="35">
        <v>5950</v>
      </c>
      <c r="L289" s="59">
        <v>6</v>
      </c>
      <c r="M289" s="59">
        <v>1063</v>
      </c>
      <c r="N289" s="59">
        <v>0</v>
      </c>
      <c r="O289" s="59">
        <v>0</v>
      </c>
      <c r="P289" s="38">
        <f t="shared" si="54"/>
        <v>7019</v>
      </c>
      <c r="Q289" s="37">
        <f t="shared" si="53"/>
        <v>94.544719827586206</v>
      </c>
      <c r="R289" s="39">
        <f t="shared" si="55"/>
        <v>1619058.4440871344</v>
      </c>
      <c r="S289" s="39">
        <f t="shared" si="56"/>
        <v>0</v>
      </c>
      <c r="T289" s="39">
        <f t="shared" si="57"/>
        <v>0</v>
      </c>
      <c r="U289" s="39">
        <f t="shared" si="58"/>
        <v>1297602.066583843</v>
      </c>
      <c r="V289" s="39">
        <f t="shared" si="59"/>
        <v>1308.5062856307661</v>
      </c>
      <c r="W289" s="39">
        <f>218.084380938461*M289</f>
        <v>231823.69693758406</v>
      </c>
      <c r="X289" s="39">
        <f>218.084380938461*N289</f>
        <v>0</v>
      </c>
      <c r="Y289" s="39">
        <f t="shared" si="60"/>
        <v>0</v>
      </c>
      <c r="Z289" s="39">
        <f t="shared" si="61"/>
        <v>1530734.2698070579</v>
      </c>
      <c r="AA289" s="37">
        <f t="shared" si="62"/>
        <v>94.544719827586221</v>
      </c>
      <c r="AB289" s="16">
        <v>11</v>
      </c>
      <c r="AC289" s="36">
        <f t="shared" si="63"/>
        <v>3860.4500000000003</v>
      </c>
      <c r="AD289" s="36">
        <f t="shared" si="64"/>
        <v>3158.55</v>
      </c>
      <c r="AE289" s="16"/>
      <c r="AF289" s="16"/>
      <c r="AG289" s="16"/>
      <c r="AH289" s="16"/>
      <c r="AI289" s="46"/>
      <c r="AJ289" s="16">
        <v>351</v>
      </c>
      <c r="AK289" s="47">
        <v>321</v>
      </c>
    </row>
    <row r="290" spans="2:37" ht="25.5" x14ac:dyDescent="0.2">
      <c r="B290" s="17" t="s">
        <v>34</v>
      </c>
      <c r="C290" s="34" t="s">
        <v>400</v>
      </c>
      <c r="D290" s="34" t="s">
        <v>316</v>
      </c>
      <c r="E290" s="16"/>
      <c r="F290" s="18">
        <v>2321</v>
      </c>
      <c r="G290" s="16" t="s">
        <v>35</v>
      </c>
      <c r="H290">
        <v>22716</v>
      </c>
      <c r="I290" s="35">
        <v>0</v>
      </c>
      <c r="J290" s="35">
        <v>10121</v>
      </c>
      <c r="K290" s="35">
        <v>4814</v>
      </c>
      <c r="L290" s="59">
        <v>2472</v>
      </c>
      <c r="M290" s="59">
        <v>827</v>
      </c>
      <c r="N290" s="59">
        <v>0</v>
      </c>
      <c r="O290" s="59">
        <v>0</v>
      </c>
      <c r="P290" s="38">
        <f t="shared" si="54"/>
        <v>18234</v>
      </c>
      <c r="Q290" s="37">
        <f t="shared" si="53"/>
        <v>80.26941362916007</v>
      </c>
      <c r="R290" s="39">
        <f t="shared" si="55"/>
        <v>4954004.7973980801</v>
      </c>
      <c r="S290" s="39">
        <f t="shared" si="56"/>
        <v>0</v>
      </c>
      <c r="T290" s="39">
        <f t="shared" si="57"/>
        <v>2207232.0194781637</v>
      </c>
      <c r="U290" s="39">
        <f t="shared" si="58"/>
        <v>1049858.2098377512</v>
      </c>
      <c r="V290" s="39">
        <f t="shared" si="59"/>
        <v>539104.58967987564</v>
      </c>
      <c r="W290" s="39">
        <f>218.084380938461*M290</f>
        <v>180355.78303610726</v>
      </c>
      <c r="X290" s="39">
        <f>218.084380938461*N290</f>
        <v>0</v>
      </c>
      <c r="Y290" s="39">
        <f t="shared" si="60"/>
        <v>0</v>
      </c>
      <c r="Z290" s="39">
        <f t="shared" si="61"/>
        <v>3976550.6020318978</v>
      </c>
      <c r="AA290" s="37">
        <f t="shared" si="62"/>
        <v>80.26941362916007</v>
      </c>
      <c r="AB290" s="16">
        <v>11</v>
      </c>
      <c r="AC290" s="36">
        <f t="shared" si="63"/>
        <v>10028.700000000001</v>
      </c>
      <c r="AD290" s="36">
        <f t="shared" si="64"/>
        <v>8205.3000000000011</v>
      </c>
      <c r="AE290" s="16"/>
      <c r="AF290" s="16"/>
      <c r="AG290" s="16"/>
      <c r="AH290" s="16"/>
      <c r="AI290" s="46"/>
      <c r="AJ290" s="16">
        <v>34</v>
      </c>
      <c r="AK290" s="47">
        <v>72</v>
      </c>
    </row>
    <row r="291" spans="2:37" ht="25.5" x14ac:dyDescent="0.2">
      <c r="B291" s="17" t="s">
        <v>34</v>
      </c>
      <c r="C291" s="34" t="s">
        <v>400</v>
      </c>
      <c r="D291" s="34" t="s">
        <v>317</v>
      </c>
      <c r="E291" s="16"/>
      <c r="F291" s="18">
        <v>2321</v>
      </c>
      <c r="G291" s="16" t="s">
        <v>35</v>
      </c>
      <c r="H291">
        <v>3200</v>
      </c>
      <c r="I291" s="35">
        <v>0</v>
      </c>
      <c r="J291" s="35">
        <v>3399</v>
      </c>
      <c r="K291" s="35">
        <v>308</v>
      </c>
      <c r="L291" s="59">
        <v>113</v>
      </c>
      <c r="M291" s="59">
        <v>800</v>
      </c>
      <c r="N291" s="59">
        <v>0</v>
      </c>
      <c r="O291" s="59">
        <v>0</v>
      </c>
      <c r="P291" s="38">
        <f t="shared" si="54"/>
        <v>4620</v>
      </c>
      <c r="Q291" s="37">
        <f t="shared" si="53"/>
        <v>144.375</v>
      </c>
      <c r="R291" s="39">
        <f t="shared" si="55"/>
        <v>697870.0190030752</v>
      </c>
      <c r="S291" s="39">
        <f t="shared" si="56"/>
        <v>0</v>
      </c>
      <c r="T291" s="39">
        <f t="shared" si="57"/>
        <v>741268.81080982892</v>
      </c>
      <c r="U291" s="39">
        <f t="shared" si="58"/>
        <v>67169.989329045988</v>
      </c>
      <c r="V291" s="39">
        <f t="shared" si="59"/>
        <v>24643.535046046094</v>
      </c>
      <c r="W291" s="39">
        <f>218.084380938461*M291</f>
        <v>174467.5047507688</v>
      </c>
      <c r="X291" s="39">
        <f>218.084380938461*N291</f>
        <v>0</v>
      </c>
      <c r="Y291" s="39">
        <f t="shared" si="60"/>
        <v>0</v>
      </c>
      <c r="Z291" s="39">
        <f t="shared" si="61"/>
        <v>1007549.8399356898</v>
      </c>
      <c r="AA291" s="37">
        <f t="shared" si="62"/>
        <v>144.375</v>
      </c>
      <c r="AB291" s="16">
        <v>11</v>
      </c>
      <c r="AC291" s="36">
        <f t="shared" si="63"/>
        <v>2541</v>
      </c>
      <c r="AD291" s="36">
        <f t="shared" si="64"/>
        <v>2079</v>
      </c>
      <c r="AE291" s="16"/>
      <c r="AF291" s="16"/>
      <c r="AG291" s="16"/>
      <c r="AH291" s="16"/>
      <c r="AI291" s="46"/>
      <c r="AJ291" s="16">
        <v>2</v>
      </c>
      <c r="AK291" s="47">
        <v>9</v>
      </c>
    </row>
    <row r="292" spans="2:37" ht="25.5" x14ac:dyDescent="0.2">
      <c r="B292" s="17" t="s">
        <v>34</v>
      </c>
      <c r="C292" s="34" t="s">
        <v>400</v>
      </c>
      <c r="D292" s="34" t="s">
        <v>318</v>
      </c>
      <c r="E292" s="16"/>
      <c r="F292" s="18">
        <v>2321</v>
      </c>
      <c r="G292" s="16" t="s">
        <v>35</v>
      </c>
      <c r="H292">
        <v>3200</v>
      </c>
      <c r="I292" s="35">
        <v>0</v>
      </c>
      <c r="J292" s="35">
        <v>3612</v>
      </c>
      <c r="K292" s="35">
        <v>197</v>
      </c>
      <c r="L292" s="59">
        <v>11</v>
      </c>
      <c r="M292" s="59">
        <v>3146</v>
      </c>
      <c r="N292" s="59">
        <v>49</v>
      </c>
      <c r="O292" s="59">
        <v>0</v>
      </c>
      <c r="P292" s="38">
        <f t="shared" si="54"/>
        <v>7015</v>
      </c>
      <c r="Q292" s="37">
        <f t="shared" ref="Q292:Q323" si="65">P292*100/H292</f>
        <v>219.21875</v>
      </c>
      <c r="R292" s="39">
        <f t="shared" si="55"/>
        <v>697870.0190030752</v>
      </c>
      <c r="S292" s="39">
        <f t="shared" si="56"/>
        <v>0</v>
      </c>
      <c r="T292" s="39">
        <f t="shared" si="57"/>
        <v>787720.78394972114</v>
      </c>
      <c r="U292" s="39">
        <f t="shared" si="58"/>
        <v>42962.623044876818</v>
      </c>
      <c r="V292" s="39">
        <f t="shared" si="59"/>
        <v>2398.9281903230712</v>
      </c>
      <c r="W292" s="39">
        <f>218.084380938461*M292</f>
        <v>686093.46243239834</v>
      </c>
      <c r="X292" s="39">
        <f>218.084380938461*N292</f>
        <v>10686.134665984589</v>
      </c>
      <c r="Y292" s="39">
        <f t="shared" si="60"/>
        <v>0</v>
      </c>
      <c r="Z292" s="39">
        <f t="shared" si="61"/>
        <v>1529861.9322833042</v>
      </c>
      <c r="AA292" s="37">
        <f t="shared" si="62"/>
        <v>219.21875000000003</v>
      </c>
      <c r="AB292" s="16">
        <v>11</v>
      </c>
      <c r="AC292" s="36">
        <f t="shared" si="63"/>
        <v>3858.2500000000005</v>
      </c>
      <c r="AD292" s="36">
        <f t="shared" si="64"/>
        <v>3156.75</v>
      </c>
      <c r="AE292" s="16"/>
      <c r="AF292" s="16"/>
      <c r="AG292" s="16"/>
      <c r="AH292" s="16"/>
      <c r="AI292" s="46"/>
      <c r="AJ292" s="16">
        <v>0</v>
      </c>
      <c r="AK292" s="47">
        <v>1</v>
      </c>
    </row>
    <row r="293" spans="2:37" ht="25.5" x14ac:dyDescent="0.2">
      <c r="B293" s="17" t="s">
        <v>34</v>
      </c>
      <c r="C293" s="34" t="s">
        <v>400</v>
      </c>
      <c r="D293" s="34" t="s">
        <v>319</v>
      </c>
      <c r="E293" s="16"/>
      <c r="F293" s="18">
        <v>2321</v>
      </c>
      <c r="G293" s="16" t="s">
        <v>35</v>
      </c>
      <c r="H293">
        <v>20392</v>
      </c>
      <c r="I293" s="35">
        <v>0</v>
      </c>
      <c r="J293" s="35">
        <v>3228</v>
      </c>
      <c r="K293" s="35">
        <v>171</v>
      </c>
      <c r="L293" s="59">
        <v>2</v>
      </c>
      <c r="M293" s="59">
        <v>1650</v>
      </c>
      <c r="N293" s="59">
        <v>0</v>
      </c>
      <c r="O293" s="59">
        <v>0</v>
      </c>
      <c r="P293" s="38">
        <f t="shared" si="54"/>
        <v>5051</v>
      </c>
      <c r="Q293" s="37">
        <f t="shared" si="65"/>
        <v>24.769517457826598</v>
      </c>
      <c r="R293" s="39">
        <f t="shared" si="55"/>
        <v>4447176.6960970974</v>
      </c>
      <c r="S293" s="39">
        <f t="shared" si="56"/>
        <v>0</v>
      </c>
      <c r="T293" s="39">
        <f t="shared" si="57"/>
        <v>703976.38166935218</v>
      </c>
      <c r="U293" s="39">
        <f t="shared" si="58"/>
        <v>37292.42914047683</v>
      </c>
      <c r="V293" s="39">
        <f t="shared" si="59"/>
        <v>436.16876187692202</v>
      </c>
      <c r="W293" s="39">
        <f>218.084380938461*M293</f>
        <v>359839.22854846064</v>
      </c>
      <c r="X293" s="39">
        <f>218.084380938461*N293</f>
        <v>0</v>
      </c>
      <c r="Y293" s="39">
        <f t="shared" si="60"/>
        <v>0</v>
      </c>
      <c r="Z293" s="39">
        <f t="shared" si="61"/>
        <v>1101544.2081201666</v>
      </c>
      <c r="AA293" s="37">
        <f t="shared" si="62"/>
        <v>24.769517457826595</v>
      </c>
      <c r="AB293" s="16">
        <v>11</v>
      </c>
      <c r="AC293" s="36">
        <f t="shared" si="63"/>
        <v>2778.05</v>
      </c>
      <c r="AD293" s="36">
        <f t="shared" si="64"/>
        <v>2272.9500000000003</v>
      </c>
      <c r="AE293" s="16"/>
      <c r="AF293" s="16"/>
      <c r="AG293" s="16"/>
      <c r="AH293" s="16"/>
      <c r="AI293" s="46"/>
      <c r="AJ293" s="16">
        <v>37</v>
      </c>
      <c r="AK293" s="47">
        <v>159</v>
      </c>
    </row>
    <row r="294" spans="2:37" ht="25.5" x14ac:dyDescent="0.2">
      <c r="B294" s="17" t="s">
        <v>34</v>
      </c>
      <c r="C294" s="34" t="s">
        <v>400</v>
      </c>
      <c r="D294" s="34" t="s">
        <v>320</v>
      </c>
      <c r="E294" s="16"/>
      <c r="F294" s="18">
        <v>2321</v>
      </c>
      <c r="G294" s="16" t="s">
        <v>35</v>
      </c>
      <c r="H294">
        <v>2502</v>
      </c>
      <c r="I294" s="35">
        <v>0</v>
      </c>
      <c r="J294" s="35">
        <v>2384</v>
      </c>
      <c r="K294" s="35">
        <v>402</v>
      </c>
      <c r="L294" s="59">
        <v>6</v>
      </c>
      <c r="M294" s="59">
        <v>1146</v>
      </c>
      <c r="N294" s="59">
        <v>101</v>
      </c>
      <c r="O294" s="59">
        <v>0</v>
      </c>
      <c r="P294" s="38">
        <f t="shared" si="54"/>
        <v>4039</v>
      </c>
      <c r="Q294" s="37">
        <f t="shared" si="65"/>
        <v>161.43085531574741</v>
      </c>
      <c r="R294" s="39">
        <f t="shared" si="55"/>
        <v>545647.1211080295</v>
      </c>
      <c r="S294" s="39">
        <f t="shared" si="56"/>
        <v>0</v>
      </c>
      <c r="T294" s="39">
        <f t="shared" si="57"/>
        <v>519913.16415729106</v>
      </c>
      <c r="U294" s="39">
        <f t="shared" si="58"/>
        <v>87669.921137261321</v>
      </c>
      <c r="V294" s="39">
        <f t="shared" si="59"/>
        <v>1308.5062856307661</v>
      </c>
      <c r="W294" s="39">
        <f>218.084380938461*M294</f>
        <v>249924.70055547633</v>
      </c>
      <c r="X294" s="39">
        <f>218.084380938461*N294</f>
        <v>22026.52247478456</v>
      </c>
      <c r="Y294" s="39">
        <f t="shared" si="60"/>
        <v>0</v>
      </c>
      <c r="Z294" s="39">
        <f t="shared" si="61"/>
        <v>880842.81461044401</v>
      </c>
      <c r="AA294" s="37">
        <f t="shared" si="62"/>
        <v>161.43085531574738</v>
      </c>
      <c r="AB294" s="16">
        <v>11</v>
      </c>
      <c r="AC294" s="36">
        <f t="shared" si="63"/>
        <v>2221.4500000000003</v>
      </c>
      <c r="AD294" s="36">
        <f t="shared" si="64"/>
        <v>1817.55</v>
      </c>
      <c r="AE294" s="16"/>
      <c r="AF294" s="16"/>
      <c r="AG294" s="16"/>
      <c r="AH294" s="16"/>
      <c r="AI294" s="46"/>
      <c r="AJ294" s="16">
        <v>5</v>
      </c>
      <c r="AK294" s="47">
        <v>7</v>
      </c>
    </row>
    <row r="295" spans="2:37" ht="25.5" x14ac:dyDescent="0.2">
      <c r="B295" s="17" t="s">
        <v>34</v>
      </c>
      <c r="C295" s="34" t="s">
        <v>400</v>
      </c>
      <c r="D295" s="34" t="s">
        <v>321</v>
      </c>
      <c r="E295" s="16"/>
      <c r="F295" s="18">
        <v>2321</v>
      </c>
      <c r="G295" s="16" t="s">
        <v>35</v>
      </c>
      <c r="H295">
        <v>7358</v>
      </c>
      <c r="I295" s="35">
        <v>0</v>
      </c>
      <c r="J295" s="35">
        <v>0</v>
      </c>
      <c r="K295" s="35">
        <v>6419</v>
      </c>
      <c r="L295" s="59">
        <v>14</v>
      </c>
      <c r="M295" s="59">
        <v>1200</v>
      </c>
      <c r="N295" s="59">
        <v>0</v>
      </c>
      <c r="O295" s="59">
        <v>0</v>
      </c>
      <c r="P295" s="38">
        <f t="shared" si="54"/>
        <v>7633</v>
      </c>
      <c r="Q295" s="37">
        <f t="shared" si="65"/>
        <v>103.73742864908942</v>
      </c>
      <c r="R295" s="39">
        <f t="shared" si="55"/>
        <v>1604664.8749451961</v>
      </c>
      <c r="S295" s="39">
        <f t="shared" si="56"/>
        <v>0</v>
      </c>
      <c r="T295" s="39">
        <f t="shared" si="57"/>
        <v>0</v>
      </c>
      <c r="U295" s="39">
        <f t="shared" si="58"/>
        <v>1399883.6412439812</v>
      </c>
      <c r="V295" s="39">
        <f t="shared" si="59"/>
        <v>3053.1813331384542</v>
      </c>
      <c r="W295" s="39">
        <f>218.084380938461*M295</f>
        <v>261701.25712615321</v>
      </c>
      <c r="X295" s="39">
        <f>218.084380938461*N295</f>
        <v>0</v>
      </c>
      <c r="Y295" s="39">
        <f t="shared" si="60"/>
        <v>0</v>
      </c>
      <c r="Z295" s="39">
        <f t="shared" si="61"/>
        <v>1664638.0797032728</v>
      </c>
      <c r="AA295" s="37">
        <f t="shared" si="62"/>
        <v>103.73742864908942</v>
      </c>
      <c r="AB295" s="16">
        <v>11</v>
      </c>
      <c r="AC295" s="36">
        <f t="shared" si="63"/>
        <v>4198.1500000000005</v>
      </c>
      <c r="AD295" s="36">
        <f t="shared" si="64"/>
        <v>3434.85</v>
      </c>
      <c r="AE295" s="16"/>
      <c r="AF295" s="16"/>
      <c r="AG295" s="16"/>
      <c r="AH295" s="16"/>
      <c r="AI295" s="46"/>
      <c r="AJ295" s="16">
        <v>1</v>
      </c>
      <c r="AK295" s="47">
        <v>6</v>
      </c>
    </row>
    <row r="296" spans="2:37" ht="25.5" x14ac:dyDescent="0.2">
      <c r="B296" s="17" t="s">
        <v>34</v>
      </c>
      <c r="C296" s="34" t="s">
        <v>400</v>
      </c>
      <c r="D296" s="34" t="s">
        <v>322</v>
      </c>
      <c r="E296" s="16"/>
      <c r="F296" s="18">
        <v>2321</v>
      </c>
      <c r="G296" s="16" t="s">
        <v>35</v>
      </c>
      <c r="H296">
        <v>7158</v>
      </c>
      <c r="I296" s="35">
        <v>0</v>
      </c>
      <c r="J296" s="35">
        <v>0</v>
      </c>
      <c r="K296" s="35">
        <v>5094</v>
      </c>
      <c r="L296" s="59">
        <v>1664</v>
      </c>
      <c r="M296" s="59">
        <v>1411</v>
      </c>
      <c r="N296" s="59">
        <v>0</v>
      </c>
      <c r="O296" s="59">
        <v>0</v>
      </c>
      <c r="P296" s="38">
        <f t="shared" si="54"/>
        <v>8169</v>
      </c>
      <c r="Q296" s="37">
        <f t="shared" si="65"/>
        <v>114.12405699916178</v>
      </c>
      <c r="R296" s="39">
        <f t="shared" si="55"/>
        <v>1561047.9987575039</v>
      </c>
      <c r="S296" s="39">
        <f t="shared" si="56"/>
        <v>0</v>
      </c>
      <c r="T296" s="39">
        <f t="shared" si="57"/>
        <v>0</v>
      </c>
      <c r="U296" s="39">
        <f t="shared" si="58"/>
        <v>1110921.8365005204</v>
      </c>
      <c r="V296" s="39">
        <f t="shared" si="59"/>
        <v>362892.40988159913</v>
      </c>
      <c r="W296" s="39">
        <f>218.084380938461*M296</f>
        <v>307717.06150416849</v>
      </c>
      <c r="X296" s="39">
        <f>218.084380938461*N296</f>
        <v>0</v>
      </c>
      <c r="Y296" s="39">
        <f t="shared" si="60"/>
        <v>0</v>
      </c>
      <c r="Z296" s="39">
        <f t="shared" si="61"/>
        <v>1781531.307886288</v>
      </c>
      <c r="AA296" s="37">
        <f t="shared" si="62"/>
        <v>114.12405699916178</v>
      </c>
      <c r="AB296" s="16">
        <v>11</v>
      </c>
      <c r="AC296" s="36">
        <f t="shared" si="63"/>
        <v>4492.9500000000007</v>
      </c>
      <c r="AD296" s="36">
        <f t="shared" si="64"/>
        <v>3676.05</v>
      </c>
      <c r="AE296" s="16"/>
      <c r="AF296" s="16"/>
      <c r="AG296" s="16"/>
      <c r="AH296" s="16"/>
      <c r="AI296" s="46"/>
      <c r="AJ296" s="16"/>
      <c r="AK296" s="16"/>
    </row>
    <row r="297" spans="2:37" ht="25.5" x14ac:dyDescent="0.2">
      <c r="B297" s="17" t="s">
        <v>34</v>
      </c>
      <c r="C297" s="34" t="s">
        <v>400</v>
      </c>
      <c r="D297" s="34" t="s">
        <v>323</v>
      </c>
      <c r="E297" s="16"/>
      <c r="F297" s="18">
        <v>2321</v>
      </c>
      <c r="G297" s="16" t="s">
        <v>35</v>
      </c>
      <c r="H297">
        <v>8608</v>
      </c>
      <c r="I297" s="35">
        <v>0</v>
      </c>
      <c r="J297" s="35">
        <v>0</v>
      </c>
      <c r="K297" s="35">
        <v>8270</v>
      </c>
      <c r="L297" s="59">
        <v>83</v>
      </c>
      <c r="M297" s="59">
        <v>751</v>
      </c>
      <c r="N297" s="59">
        <v>181</v>
      </c>
      <c r="O297" s="59">
        <v>0</v>
      </c>
      <c r="P297" s="38">
        <f t="shared" si="54"/>
        <v>9285</v>
      </c>
      <c r="Q297" s="37">
        <f t="shared" si="65"/>
        <v>107.86477695167287</v>
      </c>
      <c r="R297" s="39">
        <f t="shared" si="55"/>
        <v>1877270.3511182724</v>
      </c>
      <c r="S297" s="39">
        <f t="shared" si="56"/>
        <v>0</v>
      </c>
      <c r="T297" s="39">
        <f t="shared" si="57"/>
        <v>0</v>
      </c>
      <c r="U297" s="39">
        <f t="shared" si="58"/>
        <v>1803557.8303610724</v>
      </c>
      <c r="V297" s="39">
        <f t="shared" si="59"/>
        <v>18101.003617892264</v>
      </c>
      <c r="W297" s="39">
        <f>218.084380938461*M297</f>
        <v>163781.37008478423</v>
      </c>
      <c r="X297" s="39">
        <f>218.084380938461*N297</f>
        <v>39473.272949861443</v>
      </c>
      <c r="Y297" s="39">
        <f t="shared" si="60"/>
        <v>0</v>
      </c>
      <c r="Z297" s="39">
        <f t="shared" si="61"/>
        <v>2024913.4770136103</v>
      </c>
      <c r="AA297" s="37">
        <f t="shared" si="62"/>
        <v>107.86477695167285</v>
      </c>
      <c r="AB297" s="16">
        <v>11</v>
      </c>
      <c r="AC297" s="36">
        <f t="shared" si="63"/>
        <v>5106.75</v>
      </c>
      <c r="AD297" s="36">
        <f t="shared" si="64"/>
        <v>4178.25</v>
      </c>
      <c r="AE297" s="16"/>
      <c r="AF297" s="16"/>
      <c r="AG297" s="16"/>
      <c r="AH297" s="16"/>
      <c r="AI297" s="46"/>
      <c r="AJ297" s="16"/>
      <c r="AK297" s="16"/>
    </row>
    <row r="298" spans="2:37" ht="25.5" x14ac:dyDescent="0.2">
      <c r="B298" s="17" t="s">
        <v>34</v>
      </c>
      <c r="C298" s="34" t="s">
        <v>400</v>
      </c>
      <c r="D298" s="34" t="s">
        <v>324</v>
      </c>
      <c r="E298" s="16"/>
      <c r="F298" s="18">
        <v>2321</v>
      </c>
      <c r="G298" s="16" t="s">
        <v>35</v>
      </c>
      <c r="H298">
        <v>23604</v>
      </c>
      <c r="I298" s="35">
        <v>0</v>
      </c>
      <c r="J298" s="35">
        <v>0</v>
      </c>
      <c r="K298" s="35">
        <v>23160</v>
      </c>
      <c r="L298" s="59">
        <v>1240</v>
      </c>
      <c r="M298" s="59">
        <v>3770</v>
      </c>
      <c r="N298" s="59">
        <v>284</v>
      </c>
      <c r="O298" s="59">
        <v>0</v>
      </c>
      <c r="P298" s="38">
        <f t="shared" si="54"/>
        <v>28454</v>
      </c>
      <c r="Q298" s="37">
        <f t="shared" si="65"/>
        <v>120.54736485341468</v>
      </c>
      <c r="R298" s="39">
        <f t="shared" si="55"/>
        <v>5147663.7276714332</v>
      </c>
      <c r="S298" s="39">
        <f t="shared" si="56"/>
        <v>0</v>
      </c>
      <c r="T298" s="39">
        <f t="shared" si="57"/>
        <v>0</v>
      </c>
      <c r="U298" s="39">
        <f t="shared" si="58"/>
        <v>5050834.2625347571</v>
      </c>
      <c r="V298" s="39">
        <f t="shared" si="59"/>
        <v>270424.63236369163</v>
      </c>
      <c r="W298" s="39">
        <f>218.084380938461*M298</f>
        <v>822178.11613799806</v>
      </c>
      <c r="X298" s="39">
        <f>218.084380938461*N298</f>
        <v>61935.964186522928</v>
      </c>
      <c r="Y298" s="39">
        <f t="shared" si="60"/>
        <v>0</v>
      </c>
      <c r="Z298" s="39">
        <f t="shared" si="61"/>
        <v>6205372.9752229704</v>
      </c>
      <c r="AA298" s="37">
        <f t="shared" si="62"/>
        <v>120.54736485341469</v>
      </c>
      <c r="AB298" s="16">
        <v>11</v>
      </c>
      <c r="AC298" s="36">
        <f t="shared" si="63"/>
        <v>15649.7</v>
      </c>
      <c r="AD298" s="36">
        <f t="shared" si="64"/>
        <v>12804.300000000001</v>
      </c>
      <c r="AE298" s="16"/>
      <c r="AF298" s="16"/>
      <c r="AG298" s="16"/>
      <c r="AH298" s="16"/>
      <c r="AI298" s="46"/>
      <c r="AJ298" s="16"/>
      <c r="AK298" s="16"/>
    </row>
    <row r="299" spans="2:37" ht="25.5" x14ac:dyDescent="0.2">
      <c r="B299" s="17" t="s">
        <v>34</v>
      </c>
      <c r="C299" s="34" t="s">
        <v>400</v>
      </c>
      <c r="D299" s="34" t="s">
        <v>325</v>
      </c>
      <c r="E299" s="16"/>
      <c r="F299" s="18">
        <v>2321</v>
      </c>
      <c r="G299" s="16" t="s">
        <v>35</v>
      </c>
      <c r="H299">
        <v>5600</v>
      </c>
      <c r="I299" s="35">
        <v>4479</v>
      </c>
      <c r="J299" s="35">
        <v>840</v>
      </c>
      <c r="K299" s="35">
        <v>0</v>
      </c>
      <c r="L299" s="59">
        <v>316</v>
      </c>
      <c r="M299" s="59">
        <v>0</v>
      </c>
      <c r="N299" s="59">
        <v>0</v>
      </c>
      <c r="O299" s="59">
        <v>0</v>
      </c>
      <c r="P299" s="38">
        <f t="shared" si="54"/>
        <v>5635</v>
      </c>
      <c r="Q299" s="37">
        <f t="shared" si="65"/>
        <v>100.625</v>
      </c>
      <c r="R299" s="39">
        <f t="shared" si="55"/>
        <v>1221272.5332553817</v>
      </c>
      <c r="S299" s="39">
        <f t="shared" si="56"/>
        <v>976799.94222336682</v>
      </c>
      <c r="T299" s="39">
        <f t="shared" si="57"/>
        <v>183190.87998830725</v>
      </c>
      <c r="U299" s="39">
        <f t="shared" si="58"/>
        <v>0</v>
      </c>
      <c r="V299" s="39">
        <f t="shared" si="59"/>
        <v>68914.664376553672</v>
      </c>
      <c r="W299" s="39">
        <f>218.084380938461*M299</f>
        <v>0</v>
      </c>
      <c r="X299" s="39">
        <f>218.084380938461*N299</f>
        <v>0</v>
      </c>
      <c r="Y299" s="39">
        <f t="shared" si="60"/>
        <v>0</v>
      </c>
      <c r="Z299" s="39">
        <f t="shared" si="61"/>
        <v>1228905.4865882276</v>
      </c>
      <c r="AA299" s="37">
        <f t="shared" si="62"/>
        <v>100.62499999999997</v>
      </c>
      <c r="AB299" s="16">
        <v>11</v>
      </c>
      <c r="AC299" s="36">
        <f t="shared" si="63"/>
        <v>3099.2500000000005</v>
      </c>
      <c r="AD299" s="36">
        <f t="shared" si="64"/>
        <v>2535.75</v>
      </c>
      <c r="AE299" s="16"/>
      <c r="AF299" s="16"/>
      <c r="AG299" s="16"/>
      <c r="AH299" s="16"/>
      <c r="AI299" s="46"/>
      <c r="AJ299" s="16"/>
      <c r="AK299" s="16"/>
    </row>
    <row r="300" spans="2:37" ht="25.5" x14ac:dyDescent="0.2">
      <c r="B300" s="17" t="s">
        <v>34</v>
      </c>
      <c r="C300" s="34" t="s">
        <v>400</v>
      </c>
      <c r="D300" s="34" t="s">
        <v>326</v>
      </c>
      <c r="E300" s="16"/>
      <c r="F300" s="18">
        <v>2321</v>
      </c>
      <c r="G300" s="16" t="s">
        <v>35</v>
      </c>
      <c r="H300">
        <v>3200</v>
      </c>
      <c r="I300" s="35">
        <v>0</v>
      </c>
      <c r="J300" s="35">
        <v>0</v>
      </c>
      <c r="K300" s="35">
        <v>2949</v>
      </c>
      <c r="L300" s="59">
        <v>672</v>
      </c>
      <c r="M300" s="59">
        <v>0</v>
      </c>
      <c r="N300" s="59">
        <v>0</v>
      </c>
      <c r="O300" s="59">
        <v>0</v>
      </c>
      <c r="P300" s="38">
        <f t="shared" si="54"/>
        <v>3621</v>
      </c>
      <c r="Q300" s="37">
        <f t="shared" si="65"/>
        <v>113.15625</v>
      </c>
      <c r="R300" s="39">
        <f t="shared" si="55"/>
        <v>697870.0190030752</v>
      </c>
      <c r="S300" s="39">
        <f t="shared" si="56"/>
        <v>0</v>
      </c>
      <c r="T300" s="39">
        <f t="shared" si="57"/>
        <v>0</v>
      </c>
      <c r="U300" s="39">
        <f t="shared" si="58"/>
        <v>643130.8393875215</v>
      </c>
      <c r="V300" s="39">
        <f t="shared" si="59"/>
        <v>146552.70399064579</v>
      </c>
      <c r="W300" s="39">
        <f>218.084380938461*M300</f>
        <v>0</v>
      </c>
      <c r="X300" s="39">
        <f>218.084380938461*N300</f>
        <v>0</v>
      </c>
      <c r="Y300" s="39">
        <f t="shared" si="60"/>
        <v>0</v>
      </c>
      <c r="Z300" s="39">
        <f t="shared" si="61"/>
        <v>789683.54337816732</v>
      </c>
      <c r="AA300" s="37">
        <f t="shared" si="62"/>
        <v>113.15625</v>
      </c>
      <c r="AB300" s="16">
        <v>11</v>
      </c>
      <c r="AC300" s="36">
        <f t="shared" si="63"/>
        <v>1991.5500000000002</v>
      </c>
      <c r="AD300" s="36">
        <f t="shared" si="64"/>
        <v>1629.45</v>
      </c>
      <c r="AE300" s="16"/>
      <c r="AF300" s="16"/>
      <c r="AG300" s="16"/>
      <c r="AH300" s="16"/>
      <c r="AI300" s="46"/>
      <c r="AJ300" s="16"/>
      <c r="AK300" s="16"/>
    </row>
    <row r="301" spans="2:37" ht="25.5" x14ac:dyDescent="0.2">
      <c r="B301" s="17" t="s">
        <v>34</v>
      </c>
      <c r="C301" s="34" t="s">
        <v>400</v>
      </c>
      <c r="D301" s="34" t="s">
        <v>327</v>
      </c>
      <c r="E301" s="16"/>
      <c r="F301" s="18">
        <v>2321</v>
      </c>
      <c r="G301" s="16" t="s">
        <v>35</v>
      </c>
      <c r="H301">
        <v>3200</v>
      </c>
      <c r="I301" s="35">
        <v>0</v>
      </c>
      <c r="J301" s="35">
        <v>0</v>
      </c>
      <c r="K301" s="35">
        <v>3129</v>
      </c>
      <c r="L301" s="59">
        <v>106</v>
      </c>
      <c r="M301" s="59">
        <v>0</v>
      </c>
      <c r="N301" s="59">
        <v>36</v>
      </c>
      <c r="O301" s="59">
        <v>0</v>
      </c>
      <c r="P301" s="38">
        <f t="shared" si="54"/>
        <v>3271</v>
      </c>
      <c r="Q301" s="37">
        <f t="shared" si="65"/>
        <v>102.21875</v>
      </c>
      <c r="R301" s="39">
        <f t="shared" si="55"/>
        <v>697870.0190030752</v>
      </c>
      <c r="S301" s="39">
        <f t="shared" si="56"/>
        <v>0</v>
      </c>
      <c r="T301" s="39">
        <f t="shared" si="57"/>
        <v>0</v>
      </c>
      <c r="U301" s="39">
        <f t="shared" si="58"/>
        <v>682386.02795644454</v>
      </c>
      <c r="V301" s="39">
        <f t="shared" si="59"/>
        <v>23116.944379476867</v>
      </c>
      <c r="W301" s="39">
        <f>218.084380938461*M301</f>
        <v>0</v>
      </c>
      <c r="X301" s="39">
        <f>218.084380938461*N301</f>
        <v>7851.0377137845962</v>
      </c>
      <c r="Y301" s="39">
        <f t="shared" si="60"/>
        <v>0</v>
      </c>
      <c r="Z301" s="39">
        <f t="shared" si="61"/>
        <v>713354.01004970598</v>
      </c>
      <c r="AA301" s="37">
        <f t="shared" si="62"/>
        <v>102.21875</v>
      </c>
      <c r="AB301" s="16">
        <v>11</v>
      </c>
      <c r="AC301" s="36">
        <f t="shared" si="63"/>
        <v>1799.0500000000002</v>
      </c>
      <c r="AD301" s="36">
        <f t="shared" si="64"/>
        <v>1471.95</v>
      </c>
      <c r="AE301" s="16"/>
      <c r="AF301" s="16"/>
      <c r="AG301" s="16"/>
      <c r="AH301" s="16"/>
      <c r="AI301" s="46"/>
      <c r="AJ301" s="16"/>
      <c r="AK301" s="16"/>
    </row>
    <row r="302" spans="2:37" ht="25.5" x14ac:dyDescent="0.2">
      <c r="B302" s="17" t="s">
        <v>34</v>
      </c>
      <c r="C302" s="34" t="s">
        <v>400</v>
      </c>
      <c r="D302" s="34" t="s">
        <v>328</v>
      </c>
      <c r="E302" s="16"/>
      <c r="F302" s="18">
        <v>2321</v>
      </c>
      <c r="G302" s="16" t="s">
        <v>35</v>
      </c>
      <c r="H302">
        <v>4600</v>
      </c>
      <c r="I302" s="35">
        <v>0</v>
      </c>
      <c r="J302" s="35">
        <v>4632</v>
      </c>
      <c r="K302" s="35">
        <v>399</v>
      </c>
      <c r="L302" s="59">
        <v>11</v>
      </c>
      <c r="M302" s="59">
        <v>468</v>
      </c>
      <c r="N302" s="59">
        <v>0</v>
      </c>
      <c r="O302" s="59">
        <v>0</v>
      </c>
      <c r="P302" s="38">
        <f t="shared" si="54"/>
        <v>5510</v>
      </c>
      <c r="Q302" s="37">
        <f t="shared" si="65"/>
        <v>119.78260869565217</v>
      </c>
      <c r="R302" s="39">
        <f t="shared" si="55"/>
        <v>1003188.1523169207</v>
      </c>
      <c r="S302" s="39">
        <f t="shared" si="56"/>
        <v>0</v>
      </c>
      <c r="T302" s="39">
        <f t="shared" si="57"/>
        <v>1010166.8525069514</v>
      </c>
      <c r="U302" s="39">
        <f t="shared" si="58"/>
        <v>87015.667994445947</v>
      </c>
      <c r="V302" s="39">
        <f t="shared" si="59"/>
        <v>2398.9281903230712</v>
      </c>
      <c r="W302" s="39">
        <f>218.084380938461*M302</f>
        <v>102063.49027919976</v>
      </c>
      <c r="X302" s="39">
        <f>218.084380938461*N302</f>
        <v>0</v>
      </c>
      <c r="Y302" s="39">
        <f t="shared" si="60"/>
        <v>0</v>
      </c>
      <c r="Z302" s="39">
        <f t="shared" si="61"/>
        <v>1201644.9389709202</v>
      </c>
      <c r="AA302" s="37">
        <f t="shared" si="62"/>
        <v>119.78260869565217</v>
      </c>
      <c r="AB302" s="16">
        <v>11</v>
      </c>
      <c r="AC302" s="36">
        <f t="shared" si="63"/>
        <v>3030.5000000000005</v>
      </c>
      <c r="AD302" s="36">
        <f t="shared" si="64"/>
        <v>2479.5</v>
      </c>
      <c r="AE302" s="16"/>
      <c r="AF302" s="16"/>
      <c r="AG302" s="16"/>
      <c r="AH302" s="16"/>
      <c r="AI302" s="46"/>
      <c r="AJ302" s="16"/>
      <c r="AK302" s="16"/>
    </row>
    <row r="303" spans="2:37" ht="25.5" x14ac:dyDescent="0.2">
      <c r="B303" s="17" t="s">
        <v>34</v>
      </c>
      <c r="C303" s="34" t="s">
        <v>400</v>
      </c>
      <c r="D303" s="34" t="s">
        <v>329</v>
      </c>
      <c r="E303" s="16"/>
      <c r="F303" s="18">
        <v>2321</v>
      </c>
      <c r="G303" s="16" t="s">
        <v>35</v>
      </c>
      <c r="H303">
        <v>2700</v>
      </c>
      <c r="I303" s="35">
        <v>0</v>
      </c>
      <c r="J303" s="35">
        <v>0</v>
      </c>
      <c r="K303" s="35">
        <v>2682</v>
      </c>
      <c r="L303" s="59">
        <v>1</v>
      </c>
      <c r="M303" s="59">
        <v>132</v>
      </c>
      <c r="N303" s="59">
        <v>0</v>
      </c>
      <c r="O303" s="59">
        <v>0</v>
      </c>
      <c r="P303" s="38">
        <f t="shared" si="54"/>
        <v>2815</v>
      </c>
      <c r="Q303" s="37">
        <f t="shared" si="65"/>
        <v>104.25925925925925</v>
      </c>
      <c r="R303" s="39">
        <f t="shared" si="55"/>
        <v>588827.82853384467</v>
      </c>
      <c r="S303" s="39">
        <f t="shared" si="56"/>
        <v>0</v>
      </c>
      <c r="T303" s="39">
        <f t="shared" si="57"/>
        <v>0</v>
      </c>
      <c r="U303" s="39">
        <f t="shared" si="58"/>
        <v>584902.30967695243</v>
      </c>
      <c r="V303" s="39">
        <f t="shared" si="59"/>
        <v>218.08438093846101</v>
      </c>
      <c r="W303" s="39">
        <f>218.084380938461*M303</f>
        <v>28787.138283876855</v>
      </c>
      <c r="X303" s="39">
        <f>218.084380938461*N303</f>
        <v>0</v>
      </c>
      <c r="Y303" s="39">
        <f t="shared" si="60"/>
        <v>0</v>
      </c>
      <c r="Z303" s="39">
        <f t="shared" si="61"/>
        <v>613907.53234176768</v>
      </c>
      <c r="AA303" s="37">
        <f t="shared" si="62"/>
        <v>104.25925925925927</v>
      </c>
      <c r="AB303" s="16">
        <v>11</v>
      </c>
      <c r="AC303" s="36">
        <f t="shared" si="63"/>
        <v>1548.2500000000002</v>
      </c>
      <c r="AD303" s="36">
        <f t="shared" si="64"/>
        <v>1266.75</v>
      </c>
      <c r="AE303" s="16"/>
      <c r="AF303" s="16"/>
      <c r="AG303" s="16"/>
      <c r="AH303" s="16"/>
      <c r="AI303" s="46"/>
      <c r="AJ303" s="16"/>
      <c r="AK303" s="16"/>
    </row>
    <row r="304" spans="2:37" ht="25.5" x14ac:dyDescent="0.2">
      <c r="B304" s="17" t="s">
        <v>34</v>
      </c>
      <c r="C304" s="34" t="s">
        <v>400</v>
      </c>
      <c r="D304" s="34" t="s">
        <v>330</v>
      </c>
      <c r="E304" s="16"/>
      <c r="F304" s="18">
        <v>2321</v>
      </c>
      <c r="G304" s="16" t="s">
        <v>35</v>
      </c>
      <c r="H304">
        <v>4200</v>
      </c>
      <c r="I304" s="35">
        <v>0</v>
      </c>
      <c r="J304" s="35">
        <v>4032</v>
      </c>
      <c r="K304" s="35">
        <v>0</v>
      </c>
      <c r="L304" s="59">
        <v>196</v>
      </c>
      <c r="M304" s="59">
        <v>1779</v>
      </c>
      <c r="N304" s="59">
        <v>19</v>
      </c>
      <c r="O304" s="59">
        <v>0</v>
      </c>
      <c r="P304" s="38">
        <f t="shared" si="54"/>
        <v>6026</v>
      </c>
      <c r="Q304" s="37">
        <f t="shared" si="65"/>
        <v>143.47619047619048</v>
      </c>
      <c r="R304" s="39">
        <f t="shared" si="55"/>
        <v>915954.39994153625</v>
      </c>
      <c r="S304" s="39">
        <f t="shared" si="56"/>
        <v>0</v>
      </c>
      <c r="T304" s="39">
        <f t="shared" si="57"/>
        <v>879316.22394387482</v>
      </c>
      <c r="U304" s="39">
        <f t="shared" si="58"/>
        <v>0</v>
      </c>
      <c r="V304" s="39">
        <f t="shared" si="59"/>
        <v>42744.538663938358</v>
      </c>
      <c r="W304" s="39">
        <f>218.084380938461*M304</f>
        <v>387972.11368952214</v>
      </c>
      <c r="X304" s="39">
        <f>218.084380938461*N304</f>
        <v>4143.6032378307591</v>
      </c>
      <c r="Y304" s="39">
        <f t="shared" si="60"/>
        <v>0</v>
      </c>
      <c r="Z304" s="39">
        <f t="shared" si="61"/>
        <v>1314176.4795351662</v>
      </c>
      <c r="AA304" s="37">
        <f t="shared" si="62"/>
        <v>143.47619047619048</v>
      </c>
      <c r="AB304" s="16">
        <v>11</v>
      </c>
      <c r="AC304" s="36">
        <f t="shared" si="63"/>
        <v>3314.3</v>
      </c>
      <c r="AD304" s="36">
        <f t="shared" si="64"/>
        <v>2711.7000000000003</v>
      </c>
      <c r="AE304" s="16"/>
      <c r="AF304" s="16"/>
      <c r="AG304" s="16"/>
      <c r="AH304" s="16"/>
      <c r="AI304" s="46"/>
      <c r="AJ304" s="16">
        <v>15</v>
      </c>
      <c r="AK304" s="47">
        <v>12</v>
      </c>
    </row>
    <row r="305" spans="2:37" ht="25.5" x14ac:dyDescent="0.2">
      <c r="B305" s="17" t="s">
        <v>34</v>
      </c>
      <c r="C305" s="34" t="s">
        <v>400</v>
      </c>
      <c r="D305" s="34" t="s">
        <v>331</v>
      </c>
      <c r="E305" s="16"/>
      <c r="F305" s="18">
        <v>2321</v>
      </c>
      <c r="G305" s="16" t="s">
        <v>35</v>
      </c>
      <c r="H305">
        <v>4066</v>
      </c>
      <c r="I305" s="35">
        <v>0</v>
      </c>
      <c r="J305" s="35">
        <v>0</v>
      </c>
      <c r="K305" s="35">
        <v>4551</v>
      </c>
      <c r="L305" s="59">
        <v>12</v>
      </c>
      <c r="M305" s="59">
        <v>1284</v>
      </c>
      <c r="N305" s="59">
        <v>165</v>
      </c>
      <c r="O305" s="59">
        <v>0</v>
      </c>
      <c r="P305" s="38">
        <f t="shared" si="54"/>
        <v>6012</v>
      </c>
      <c r="Q305" s="37">
        <f t="shared" si="65"/>
        <v>147.86030496802755</v>
      </c>
      <c r="R305" s="39">
        <f t="shared" si="55"/>
        <v>886731.09289578244</v>
      </c>
      <c r="S305" s="39">
        <f t="shared" si="56"/>
        <v>0</v>
      </c>
      <c r="T305" s="39">
        <f t="shared" si="57"/>
        <v>0</v>
      </c>
      <c r="U305" s="39">
        <f t="shared" si="58"/>
        <v>992502.01765093603</v>
      </c>
      <c r="V305" s="39">
        <f t="shared" si="59"/>
        <v>2617.0125712615322</v>
      </c>
      <c r="W305" s="39">
        <f>218.084380938461*M305</f>
        <v>280020.34512498393</v>
      </c>
      <c r="X305" s="39">
        <f>218.084380938461*N305</f>
        <v>35983.922854846067</v>
      </c>
      <c r="Y305" s="39">
        <f t="shared" si="60"/>
        <v>0</v>
      </c>
      <c r="Z305" s="39">
        <f t="shared" si="61"/>
        <v>1311123.2982020276</v>
      </c>
      <c r="AA305" s="37">
        <f t="shared" si="62"/>
        <v>147.86030496802755</v>
      </c>
      <c r="AB305" s="16">
        <v>11</v>
      </c>
      <c r="AC305" s="36">
        <f t="shared" si="63"/>
        <v>3306.6000000000004</v>
      </c>
      <c r="AD305" s="36">
        <f t="shared" si="64"/>
        <v>2705.4</v>
      </c>
      <c r="AE305" s="16"/>
      <c r="AF305" s="16"/>
      <c r="AG305" s="16"/>
      <c r="AH305" s="16"/>
      <c r="AI305" s="46"/>
      <c r="AJ305" s="16">
        <v>0</v>
      </c>
      <c r="AK305" s="47">
        <v>2</v>
      </c>
    </row>
    <row r="306" spans="2:37" ht="25.5" x14ac:dyDescent="0.2">
      <c r="B306" s="17" t="s">
        <v>34</v>
      </c>
      <c r="C306" s="34" t="s">
        <v>400</v>
      </c>
      <c r="D306" s="34" t="s">
        <v>332</v>
      </c>
      <c r="E306" s="16"/>
      <c r="F306" s="18">
        <v>2321</v>
      </c>
      <c r="G306" s="16" t="s">
        <v>35</v>
      </c>
      <c r="H306">
        <v>5616</v>
      </c>
      <c r="I306" s="35">
        <v>0</v>
      </c>
      <c r="J306" s="35">
        <v>3509</v>
      </c>
      <c r="K306" s="35">
        <v>255</v>
      </c>
      <c r="L306" s="59">
        <v>7</v>
      </c>
      <c r="M306" s="59">
        <v>0</v>
      </c>
      <c r="N306" s="59">
        <v>0</v>
      </c>
      <c r="O306" s="59">
        <v>0</v>
      </c>
      <c r="P306" s="38">
        <f t="shared" si="54"/>
        <v>3771</v>
      </c>
      <c r="Q306" s="37">
        <f t="shared" si="65"/>
        <v>67.147435897435898</v>
      </c>
      <c r="R306" s="39">
        <f t="shared" si="55"/>
        <v>1224761.883350397</v>
      </c>
      <c r="S306" s="39">
        <f t="shared" si="56"/>
        <v>0</v>
      </c>
      <c r="T306" s="39">
        <f t="shared" si="57"/>
        <v>765258.09271305974</v>
      </c>
      <c r="U306" s="39">
        <f t="shared" si="58"/>
        <v>55611.517139307558</v>
      </c>
      <c r="V306" s="39">
        <f t="shared" si="59"/>
        <v>1526.5906665692271</v>
      </c>
      <c r="W306" s="39">
        <f>218.084380938461*M306</f>
        <v>0</v>
      </c>
      <c r="X306" s="39">
        <f>218.084380938461*N306</f>
        <v>0</v>
      </c>
      <c r="Y306" s="39">
        <f t="shared" si="60"/>
        <v>0</v>
      </c>
      <c r="Z306" s="39">
        <f t="shared" si="61"/>
        <v>822396.2005189365</v>
      </c>
      <c r="AA306" s="37">
        <f t="shared" si="62"/>
        <v>67.147435897435898</v>
      </c>
      <c r="AB306" s="16">
        <v>11</v>
      </c>
      <c r="AC306" s="36">
        <f t="shared" si="63"/>
        <v>2074.0500000000002</v>
      </c>
      <c r="AD306" s="36">
        <f t="shared" si="64"/>
        <v>1696.95</v>
      </c>
      <c r="AE306" s="16"/>
      <c r="AF306" s="16"/>
      <c r="AG306" s="16"/>
      <c r="AH306" s="16"/>
      <c r="AI306" s="46"/>
      <c r="AJ306" s="16"/>
      <c r="AK306" s="16"/>
    </row>
    <row r="307" spans="2:37" ht="25.5" x14ac:dyDescent="0.2">
      <c r="B307" s="17" t="s">
        <v>34</v>
      </c>
      <c r="C307" s="34" t="s">
        <v>401</v>
      </c>
      <c r="D307" s="34" t="s">
        <v>333</v>
      </c>
      <c r="E307" s="16"/>
      <c r="F307" s="18">
        <v>2321</v>
      </c>
      <c r="G307" s="16" t="s">
        <v>35</v>
      </c>
      <c r="H307">
        <v>2600</v>
      </c>
      <c r="I307" s="35">
        <v>0</v>
      </c>
      <c r="J307" s="35">
        <v>1668</v>
      </c>
      <c r="K307" s="35">
        <v>0</v>
      </c>
      <c r="L307" s="59">
        <v>0</v>
      </c>
      <c r="M307" s="59">
        <v>199</v>
      </c>
      <c r="N307" s="59">
        <v>0</v>
      </c>
      <c r="O307" s="59">
        <v>0</v>
      </c>
      <c r="P307" s="38">
        <f t="shared" si="54"/>
        <v>1867</v>
      </c>
      <c r="Q307" s="37">
        <f t="shared" si="65"/>
        <v>71.807692307692307</v>
      </c>
      <c r="R307" s="39">
        <f t="shared" si="55"/>
        <v>567019.39043999859</v>
      </c>
      <c r="S307" s="39">
        <f t="shared" si="56"/>
        <v>0</v>
      </c>
      <c r="T307" s="39">
        <f t="shared" si="57"/>
        <v>363764.74740535294</v>
      </c>
      <c r="U307" s="39">
        <f t="shared" si="58"/>
        <v>0</v>
      </c>
      <c r="V307" s="39">
        <f t="shared" si="59"/>
        <v>0</v>
      </c>
      <c r="W307" s="39">
        <f>218.084380938461*M307</f>
        <v>43398.791806753739</v>
      </c>
      <c r="X307" s="39">
        <f>218.084380938461*N307</f>
        <v>0</v>
      </c>
      <c r="Y307" s="39">
        <f t="shared" si="60"/>
        <v>0</v>
      </c>
      <c r="Z307" s="39">
        <f t="shared" si="61"/>
        <v>407163.53921210667</v>
      </c>
      <c r="AA307" s="37">
        <f t="shared" si="62"/>
        <v>71.807692307692307</v>
      </c>
      <c r="AB307" s="16">
        <v>11</v>
      </c>
      <c r="AC307" s="36">
        <f t="shared" si="63"/>
        <v>1026.8500000000001</v>
      </c>
      <c r="AD307" s="36">
        <f t="shared" si="64"/>
        <v>840.15</v>
      </c>
      <c r="AE307" s="16"/>
      <c r="AF307" s="16"/>
      <c r="AG307" s="16"/>
      <c r="AH307" s="16"/>
      <c r="AI307" s="46"/>
      <c r="AJ307" s="16"/>
      <c r="AK307" s="16"/>
    </row>
    <row r="308" spans="2:37" ht="25.5" x14ac:dyDescent="0.2">
      <c r="B308" s="17" t="s">
        <v>34</v>
      </c>
      <c r="C308" s="34" t="s">
        <v>401</v>
      </c>
      <c r="D308" s="34" t="s">
        <v>334</v>
      </c>
      <c r="E308" s="16"/>
      <c r="F308" s="18">
        <v>2321</v>
      </c>
      <c r="G308" s="16" t="s">
        <v>35</v>
      </c>
      <c r="H308">
        <v>1000</v>
      </c>
      <c r="I308" s="35">
        <v>0</v>
      </c>
      <c r="J308" s="35">
        <v>710</v>
      </c>
      <c r="K308" s="35">
        <v>0</v>
      </c>
      <c r="L308" s="59">
        <v>0</v>
      </c>
      <c r="M308" s="59">
        <v>598</v>
      </c>
      <c r="N308" s="59">
        <v>0</v>
      </c>
      <c r="O308" s="59">
        <v>0</v>
      </c>
      <c r="P308" s="38">
        <f t="shared" si="54"/>
        <v>1308</v>
      </c>
      <c r="Q308" s="37">
        <f t="shared" si="65"/>
        <v>130.80000000000001</v>
      </c>
      <c r="R308" s="39">
        <f t="shared" si="55"/>
        <v>218084.38093846102</v>
      </c>
      <c r="S308" s="39">
        <f t="shared" si="56"/>
        <v>0</v>
      </c>
      <c r="T308" s="39">
        <f t="shared" si="57"/>
        <v>154839.91046630731</v>
      </c>
      <c r="U308" s="39">
        <f t="shared" si="58"/>
        <v>0</v>
      </c>
      <c r="V308" s="39">
        <f t="shared" si="59"/>
        <v>0</v>
      </c>
      <c r="W308" s="39">
        <f>218.084380938461*M308</f>
        <v>130414.45980119969</v>
      </c>
      <c r="X308" s="39">
        <f>218.084380938461*N308</f>
        <v>0</v>
      </c>
      <c r="Y308" s="39">
        <f t="shared" si="60"/>
        <v>0</v>
      </c>
      <c r="Z308" s="39">
        <f t="shared" si="61"/>
        <v>285254.37026750698</v>
      </c>
      <c r="AA308" s="37">
        <f t="shared" si="62"/>
        <v>130.79999999999998</v>
      </c>
      <c r="AB308" s="16">
        <v>11</v>
      </c>
      <c r="AC308" s="36">
        <f t="shared" si="63"/>
        <v>719.40000000000009</v>
      </c>
      <c r="AD308" s="36">
        <f t="shared" si="64"/>
        <v>588.6</v>
      </c>
      <c r="AE308" s="16"/>
      <c r="AF308" s="16"/>
      <c r="AG308" s="16"/>
      <c r="AH308" s="16"/>
      <c r="AI308" s="46"/>
      <c r="AJ308" s="16"/>
      <c r="AK308" s="16"/>
    </row>
    <row r="309" spans="2:37" ht="25.5" x14ac:dyDescent="0.2">
      <c r="B309" s="17" t="s">
        <v>34</v>
      </c>
      <c r="C309" s="34" t="s">
        <v>401</v>
      </c>
      <c r="D309" s="34" t="s">
        <v>335</v>
      </c>
      <c r="E309" s="16"/>
      <c r="F309" s="18">
        <v>2321</v>
      </c>
      <c r="G309" s="16" t="s">
        <v>35</v>
      </c>
      <c r="H309">
        <v>3266</v>
      </c>
      <c r="I309" s="35">
        <v>0</v>
      </c>
      <c r="J309" s="35">
        <v>759</v>
      </c>
      <c r="K309" s="35">
        <v>0</v>
      </c>
      <c r="L309" s="59">
        <v>0</v>
      </c>
      <c r="M309" s="59">
        <v>861</v>
      </c>
      <c r="N309" s="59">
        <v>0</v>
      </c>
      <c r="O309" s="59">
        <v>0</v>
      </c>
      <c r="P309" s="38">
        <f t="shared" si="54"/>
        <v>1620</v>
      </c>
      <c r="Q309" s="37">
        <f t="shared" si="65"/>
        <v>49.601959583588489</v>
      </c>
      <c r="R309" s="39">
        <f t="shared" si="55"/>
        <v>712263.58814501367</v>
      </c>
      <c r="S309" s="39">
        <f t="shared" si="56"/>
        <v>0</v>
      </c>
      <c r="T309" s="39">
        <f t="shared" si="57"/>
        <v>165526.04513229191</v>
      </c>
      <c r="U309" s="39">
        <f t="shared" si="58"/>
        <v>0</v>
      </c>
      <c r="V309" s="39">
        <f t="shared" si="59"/>
        <v>0</v>
      </c>
      <c r="W309" s="39">
        <f>218.084380938461*M309</f>
        <v>187770.65198801493</v>
      </c>
      <c r="X309" s="39">
        <f>218.084380938461*N309</f>
        <v>0</v>
      </c>
      <c r="Y309" s="39">
        <f t="shared" si="60"/>
        <v>0</v>
      </c>
      <c r="Z309" s="39">
        <f t="shared" si="61"/>
        <v>353296.69712030684</v>
      </c>
      <c r="AA309" s="37">
        <f t="shared" si="62"/>
        <v>49.601959583588489</v>
      </c>
      <c r="AB309" s="16">
        <v>11</v>
      </c>
      <c r="AC309" s="36">
        <f t="shared" si="63"/>
        <v>891.00000000000011</v>
      </c>
      <c r="AD309" s="36">
        <f t="shared" si="64"/>
        <v>729</v>
      </c>
      <c r="AE309" s="16"/>
      <c r="AF309" s="16"/>
      <c r="AG309" s="16"/>
      <c r="AH309" s="16"/>
      <c r="AI309" s="46"/>
      <c r="AJ309" s="16">
        <v>7</v>
      </c>
      <c r="AK309" s="47">
        <v>1</v>
      </c>
    </row>
    <row r="310" spans="2:37" ht="25.5" x14ac:dyDescent="0.2">
      <c r="B310" s="17" t="s">
        <v>34</v>
      </c>
      <c r="C310" s="34" t="s">
        <v>401</v>
      </c>
      <c r="D310" s="34" t="s">
        <v>336</v>
      </c>
      <c r="E310" s="16"/>
      <c r="F310" s="18">
        <v>2321</v>
      </c>
      <c r="G310" s="16" t="s">
        <v>35</v>
      </c>
      <c r="H310">
        <v>1200</v>
      </c>
      <c r="I310" s="35">
        <v>0</v>
      </c>
      <c r="J310" s="35">
        <v>838</v>
      </c>
      <c r="K310" s="35">
        <v>0</v>
      </c>
      <c r="L310" s="59">
        <v>0</v>
      </c>
      <c r="M310" s="59">
        <v>721</v>
      </c>
      <c r="N310" s="59">
        <v>0</v>
      </c>
      <c r="O310" s="59">
        <v>0</v>
      </c>
      <c r="P310" s="38">
        <f t="shared" si="54"/>
        <v>1559</v>
      </c>
      <c r="Q310" s="37">
        <f t="shared" si="65"/>
        <v>129.91666666666666</v>
      </c>
      <c r="R310" s="39">
        <f t="shared" si="55"/>
        <v>261701.25712615321</v>
      </c>
      <c r="S310" s="39">
        <f t="shared" si="56"/>
        <v>0</v>
      </c>
      <c r="T310" s="39">
        <f t="shared" si="57"/>
        <v>182754.71122643031</v>
      </c>
      <c r="U310" s="39">
        <f t="shared" si="58"/>
        <v>0</v>
      </c>
      <c r="V310" s="39">
        <f t="shared" si="59"/>
        <v>0</v>
      </c>
      <c r="W310" s="39">
        <f>218.084380938461*M310</f>
        <v>157238.8386566304</v>
      </c>
      <c r="X310" s="39">
        <f>218.084380938461*N310</f>
        <v>0</v>
      </c>
      <c r="Y310" s="39">
        <f t="shared" si="60"/>
        <v>0</v>
      </c>
      <c r="Z310" s="39">
        <f t="shared" si="61"/>
        <v>339993.54988306074</v>
      </c>
      <c r="AA310" s="37">
        <f t="shared" si="62"/>
        <v>129.91666666666669</v>
      </c>
      <c r="AB310" s="16">
        <v>11</v>
      </c>
      <c r="AC310" s="36">
        <f t="shared" si="63"/>
        <v>857.45</v>
      </c>
      <c r="AD310" s="36">
        <f t="shared" si="64"/>
        <v>701.55000000000007</v>
      </c>
      <c r="AE310" s="16"/>
      <c r="AF310" s="16"/>
      <c r="AG310" s="16"/>
      <c r="AH310" s="16"/>
      <c r="AI310" s="46"/>
      <c r="AJ310" s="16">
        <v>43</v>
      </c>
      <c r="AK310" s="47">
        <v>108</v>
      </c>
    </row>
    <row r="311" spans="2:37" ht="25.5" x14ac:dyDescent="0.2">
      <c r="B311" s="17" t="s">
        <v>34</v>
      </c>
      <c r="C311" s="34" t="s">
        <v>401</v>
      </c>
      <c r="D311" s="34" t="s">
        <v>266</v>
      </c>
      <c r="E311" s="16"/>
      <c r="F311" s="18">
        <v>2321</v>
      </c>
      <c r="G311" s="16" t="s">
        <v>35</v>
      </c>
      <c r="H311">
        <v>3400</v>
      </c>
      <c r="I311" s="35">
        <v>0</v>
      </c>
      <c r="J311" s="35">
        <v>0</v>
      </c>
      <c r="K311" s="35">
        <v>3188</v>
      </c>
      <c r="L311" s="59">
        <v>0</v>
      </c>
      <c r="M311" s="59">
        <v>1178</v>
      </c>
      <c r="N311" s="59">
        <v>0</v>
      </c>
      <c r="O311" s="59">
        <v>0</v>
      </c>
      <c r="P311" s="38">
        <f t="shared" si="54"/>
        <v>4366</v>
      </c>
      <c r="Q311" s="37">
        <f t="shared" si="65"/>
        <v>128.41176470588235</v>
      </c>
      <c r="R311" s="39">
        <f t="shared" si="55"/>
        <v>741486.89519076748</v>
      </c>
      <c r="S311" s="39">
        <f t="shared" si="56"/>
        <v>0</v>
      </c>
      <c r="T311" s="39">
        <f t="shared" si="57"/>
        <v>0</v>
      </c>
      <c r="U311" s="39">
        <f t="shared" si="58"/>
        <v>695253.0064318137</v>
      </c>
      <c r="V311" s="39">
        <f t="shared" si="59"/>
        <v>0</v>
      </c>
      <c r="W311" s="39">
        <f>218.084380938461*M311</f>
        <v>256903.40074550707</v>
      </c>
      <c r="X311" s="39">
        <f>218.084380938461*N311</f>
        <v>0</v>
      </c>
      <c r="Y311" s="39">
        <f t="shared" si="60"/>
        <v>0</v>
      </c>
      <c r="Z311" s="39">
        <f t="shared" si="61"/>
        <v>952156.4071773208</v>
      </c>
      <c r="AA311" s="37">
        <f t="shared" si="62"/>
        <v>128.41176470588235</v>
      </c>
      <c r="AB311" s="16">
        <v>11</v>
      </c>
      <c r="AC311" s="36">
        <f t="shared" si="63"/>
        <v>2401.3000000000002</v>
      </c>
      <c r="AD311" s="36">
        <f t="shared" si="64"/>
        <v>1964.7</v>
      </c>
      <c r="AE311" s="16"/>
      <c r="AF311" s="16"/>
      <c r="AG311" s="16"/>
      <c r="AH311" s="16"/>
      <c r="AI311" s="46"/>
      <c r="AJ311" s="16">
        <v>1</v>
      </c>
      <c r="AK311" s="47">
        <v>11</v>
      </c>
    </row>
    <row r="312" spans="2:37" ht="25.5" x14ac:dyDescent="0.2">
      <c r="B312" s="17" t="s">
        <v>34</v>
      </c>
      <c r="C312" s="34" t="s">
        <v>401</v>
      </c>
      <c r="D312" s="34" t="s">
        <v>337</v>
      </c>
      <c r="E312" s="16"/>
      <c r="F312" s="18">
        <v>2321</v>
      </c>
      <c r="G312" s="16" t="s">
        <v>35</v>
      </c>
      <c r="H312">
        <v>2400</v>
      </c>
      <c r="I312" s="35">
        <v>0</v>
      </c>
      <c r="J312" s="35">
        <v>2126</v>
      </c>
      <c r="K312" s="35">
        <v>0</v>
      </c>
      <c r="L312" s="59">
        <v>0</v>
      </c>
      <c r="M312" s="59">
        <v>262</v>
      </c>
      <c r="N312" s="59">
        <v>0</v>
      </c>
      <c r="O312" s="59">
        <v>0</v>
      </c>
      <c r="P312" s="38">
        <f t="shared" si="54"/>
        <v>2388</v>
      </c>
      <c r="Q312" s="37">
        <f t="shared" si="65"/>
        <v>99.5</v>
      </c>
      <c r="R312" s="39">
        <f t="shared" si="55"/>
        <v>523402.51425230643</v>
      </c>
      <c r="S312" s="39">
        <f t="shared" si="56"/>
        <v>0</v>
      </c>
      <c r="T312" s="39">
        <f t="shared" si="57"/>
        <v>463647.39387516811</v>
      </c>
      <c r="U312" s="39">
        <f t="shared" si="58"/>
        <v>0</v>
      </c>
      <c r="V312" s="39">
        <f t="shared" si="59"/>
        <v>0</v>
      </c>
      <c r="W312" s="39">
        <f>218.084380938461*M312</f>
        <v>57138.107805876782</v>
      </c>
      <c r="X312" s="39">
        <f>218.084380938461*N312</f>
        <v>0</v>
      </c>
      <c r="Y312" s="39">
        <f t="shared" si="60"/>
        <v>0</v>
      </c>
      <c r="Z312" s="39">
        <f t="shared" si="61"/>
        <v>520785.50168104487</v>
      </c>
      <c r="AA312" s="37">
        <f t="shared" si="62"/>
        <v>99.499999999999986</v>
      </c>
      <c r="AB312" s="16">
        <v>11</v>
      </c>
      <c r="AC312" s="36">
        <f t="shared" si="63"/>
        <v>1313.4</v>
      </c>
      <c r="AD312" s="36">
        <f t="shared" si="64"/>
        <v>1074.6000000000001</v>
      </c>
      <c r="AE312" s="16"/>
      <c r="AF312" s="16"/>
      <c r="AG312" s="16"/>
      <c r="AH312" s="16"/>
      <c r="AI312" s="46"/>
      <c r="AJ312" s="16">
        <v>6</v>
      </c>
      <c r="AK312" s="47">
        <v>18</v>
      </c>
    </row>
    <row r="313" spans="2:37" ht="25.5" x14ac:dyDescent="0.2">
      <c r="B313" s="17" t="s">
        <v>34</v>
      </c>
      <c r="C313" s="34" t="s">
        <v>401</v>
      </c>
      <c r="D313" s="34" t="s">
        <v>338</v>
      </c>
      <c r="E313" s="16"/>
      <c r="F313" s="18">
        <v>2321</v>
      </c>
      <c r="G313" s="16" t="s">
        <v>35</v>
      </c>
      <c r="H313">
        <v>1400</v>
      </c>
      <c r="I313" s="35">
        <v>0</v>
      </c>
      <c r="J313" s="35">
        <v>1264</v>
      </c>
      <c r="K313" s="35">
        <v>0</v>
      </c>
      <c r="L313" s="59">
        <v>0</v>
      </c>
      <c r="M313" s="59">
        <v>1000</v>
      </c>
      <c r="N313" s="59">
        <v>0</v>
      </c>
      <c r="O313" s="59">
        <v>0</v>
      </c>
      <c r="P313" s="38">
        <f t="shared" si="54"/>
        <v>2264</v>
      </c>
      <c r="Q313" s="37">
        <f t="shared" si="65"/>
        <v>161.71428571428572</v>
      </c>
      <c r="R313" s="39">
        <f t="shared" si="55"/>
        <v>305318.13331384544</v>
      </c>
      <c r="S313" s="39">
        <f t="shared" si="56"/>
        <v>0</v>
      </c>
      <c r="T313" s="39">
        <f t="shared" si="57"/>
        <v>275658.65750621469</v>
      </c>
      <c r="U313" s="39">
        <f t="shared" si="58"/>
        <v>0</v>
      </c>
      <c r="V313" s="39">
        <f t="shared" si="59"/>
        <v>0</v>
      </c>
      <c r="W313" s="39">
        <f>218.084380938461*M313</f>
        <v>218084.38093846102</v>
      </c>
      <c r="X313" s="39">
        <f>218.084380938461*N313</f>
        <v>0</v>
      </c>
      <c r="Y313" s="39">
        <f t="shared" si="60"/>
        <v>0</v>
      </c>
      <c r="Z313" s="39">
        <f t="shared" si="61"/>
        <v>493743.03844467574</v>
      </c>
      <c r="AA313" s="37">
        <f t="shared" si="62"/>
        <v>161.71428571428569</v>
      </c>
      <c r="AB313" s="16">
        <v>11</v>
      </c>
      <c r="AC313" s="36">
        <f t="shared" si="63"/>
        <v>1245.2</v>
      </c>
      <c r="AD313" s="36">
        <f t="shared" si="64"/>
        <v>1018.8000000000001</v>
      </c>
      <c r="AE313" s="16"/>
      <c r="AF313" s="16"/>
      <c r="AG313" s="16"/>
      <c r="AH313" s="16"/>
      <c r="AI313" s="46"/>
      <c r="AJ313" s="16"/>
      <c r="AK313" s="16"/>
    </row>
    <row r="314" spans="2:37" ht="25.5" x14ac:dyDescent="0.2">
      <c r="B314" s="17" t="s">
        <v>34</v>
      </c>
      <c r="C314" s="34" t="s">
        <v>401</v>
      </c>
      <c r="D314" s="34" t="s">
        <v>339</v>
      </c>
      <c r="E314" s="16"/>
      <c r="F314" s="18">
        <v>2321</v>
      </c>
      <c r="G314" s="16" t="s">
        <v>35</v>
      </c>
      <c r="H314">
        <v>4000</v>
      </c>
      <c r="I314" s="35">
        <v>0</v>
      </c>
      <c r="J314" s="35">
        <v>3032</v>
      </c>
      <c r="K314" s="35">
        <v>831</v>
      </c>
      <c r="L314" s="59">
        <v>0</v>
      </c>
      <c r="M314" s="59">
        <v>0</v>
      </c>
      <c r="N314" s="59">
        <v>0</v>
      </c>
      <c r="O314" s="59">
        <v>0</v>
      </c>
      <c r="P314" s="38">
        <f t="shared" si="54"/>
        <v>3863</v>
      </c>
      <c r="Q314" s="37">
        <f t="shared" si="65"/>
        <v>96.575000000000003</v>
      </c>
      <c r="R314" s="39">
        <f t="shared" si="55"/>
        <v>872337.52375384409</v>
      </c>
      <c r="S314" s="39">
        <f t="shared" si="56"/>
        <v>0</v>
      </c>
      <c r="T314" s="39">
        <f t="shared" si="57"/>
        <v>661231.84300541377</v>
      </c>
      <c r="U314" s="39">
        <f t="shared" si="58"/>
        <v>181228.1205598611</v>
      </c>
      <c r="V314" s="39">
        <f t="shared" si="59"/>
        <v>0</v>
      </c>
      <c r="W314" s="39">
        <f>218.084380938461*M314</f>
        <v>0</v>
      </c>
      <c r="X314" s="39">
        <f>218.084380938461*N314</f>
        <v>0</v>
      </c>
      <c r="Y314" s="39">
        <f t="shared" si="60"/>
        <v>0</v>
      </c>
      <c r="Z314" s="39">
        <f t="shared" si="61"/>
        <v>842459.96356527484</v>
      </c>
      <c r="AA314" s="37">
        <f t="shared" si="62"/>
        <v>96.574999999999989</v>
      </c>
      <c r="AB314" s="16">
        <v>11</v>
      </c>
      <c r="AC314" s="36">
        <f t="shared" si="63"/>
        <v>2124.65</v>
      </c>
      <c r="AD314" s="36">
        <f t="shared" si="64"/>
        <v>1738.3500000000001</v>
      </c>
      <c r="AE314" s="16"/>
      <c r="AF314" s="16"/>
      <c r="AG314" s="16"/>
      <c r="AH314" s="16"/>
      <c r="AI314" s="46"/>
      <c r="AJ314" s="16">
        <v>1</v>
      </c>
      <c r="AK314" s="47">
        <v>1</v>
      </c>
    </row>
    <row r="315" spans="2:37" ht="25.5" x14ac:dyDescent="0.2">
      <c r="B315" s="17" t="s">
        <v>34</v>
      </c>
      <c r="C315" s="34" t="s">
        <v>401</v>
      </c>
      <c r="D315" s="34" t="s">
        <v>340</v>
      </c>
      <c r="E315" s="16"/>
      <c r="F315" s="18">
        <v>2321</v>
      </c>
      <c r="G315" s="16" t="s">
        <v>35</v>
      </c>
      <c r="H315">
        <v>6008</v>
      </c>
      <c r="I315" s="35">
        <v>0</v>
      </c>
      <c r="J315" s="35">
        <v>5009</v>
      </c>
      <c r="K315" s="35">
        <v>826</v>
      </c>
      <c r="L315" s="59">
        <v>27</v>
      </c>
      <c r="M315" s="59">
        <v>212</v>
      </c>
      <c r="N315" s="59">
        <v>0</v>
      </c>
      <c r="O315" s="59">
        <v>0</v>
      </c>
      <c r="P315" s="38">
        <f t="shared" si="54"/>
        <v>6074</v>
      </c>
      <c r="Q315" s="37">
        <f t="shared" si="65"/>
        <v>101.09853528628496</v>
      </c>
      <c r="R315" s="39">
        <f t="shared" si="55"/>
        <v>1310250.9606782738</v>
      </c>
      <c r="S315" s="39">
        <f t="shared" si="56"/>
        <v>0</v>
      </c>
      <c r="T315" s="39">
        <f t="shared" si="57"/>
        <v>1092384.6641207512</v>
      </c>
      <c r="U315" s="39">
        <f t="shared" si="58"/>
        <v>180137.69865516879</v>
      </c>
      <c r="V315" s="39">
        <f t="shared" si="59"/>
        <v>5888.2782853384469</v>
      </c>
      <c r="W315" s="39">
        <f>218.084380938461*M315</f>
        <v>46233.888758953733</v>
      </c>
      <c r="X315" s="39">
        <f>218.084380938461*N315</f>
        <v>0</v>
      </c>
      <c r="Y315" s="39">
        <f t="shared" si="60"/>
        <v>0</v>
      </c>
      <c r="Z315" s="39">
        <f t="shared" si="61"/>
        <v>1324644.5298202122</v>
      </c>
      <c r="AA315" s="37">
        <f t="shared" si="62"/>
        <v>101.09853528628494</v>
      </c>
      <c r="AB315" s="16">
        <v>11</v>
      </c>
      <c r="AC315" s="36">
        <f t="shared" si="63"/>
        <v>3340.7000000000003</v>
      </c>
      <c r="AD315" s="36">
        <f t="shared" si="64"/>
        <v>2733.3</v>
      </c>
      <c r="AE315" s="16"/>
      <c r="AF315" s="16"/>
      <c r="AG315" s="16"/>
      <c r="AH315" s="16"/>
      <c r="AI315" s="46"/>
      <c r="AJ315" s="16"/>
      <c r="AK315" s="16"/>
    </row>
    <row r="316" spans="2:37" ht="25.5" x14ac:dyDescent="0.2">
      <c r="B316" s="17" t="s">
        <v>34</v>
      </c>
      <c r="C316" s="34" t="s">
        <v>401</v>
      </c>
      <c r="D316" s="34" t="s">
        <v>341</v>
      </c>
      <c r="E316" s="16"/>
      <c r="F316" s="18">
        <v>2321</v>
      </c>
      <c r="G316" s="16" t="s">
        <v>35</v>
      </c>
      <c r="H316">
        <v>4000</v>
      </c>
      <c r="I316" s="35">
        <v>0</v>
      </c>
      <c r="J316" s="35">
        <v>0</v>
      </c>
      <c r="K316" s="35">
        <v>2764</v>
      </c>
      <c r="L316" s="59">
        <v>2</v>
      </c>
      <c r="M316" s="59">
        <v>1195</v>
      </c>
      <c r="N316" s="59">
        <v>0</v>
      </c>
      <c r="O316" s="59">
        <v>0</v>
      </c>
      <c r="P316" s="38">
        <f t="shared" si="54"/>
        <v>3961</v>
      </c>
      <c r="Q316" s="37">
        <f t="shared" si="65"/>
        <v>99.025000000000006</v>
      </c>
      <c r="R316" s="39">
        <f t="shared" si="55"/>
        <v>872337.52375384409</v>
      </c>
      <c r="S316" s="39">
        <f t="shared" si="56"/>
        <v>0</v>
      </c>
      <c r="T316" s="39">
        <f t="shared" si="57"/>
        <v>0</v>
      </c>
      <c r="U316" s="39">
        <f t="shared" si="58"/>
        <v>602785.22891390626</v>
      </c>
      <c r="V316" s="39">
        <f t="shared" si="59"/>
        <v>436.16876187692202</v>
      </c>
      <c r="W316" s="39">
        <f>218.084380938461*M316</f>
        <v>260610.8352214609</v>
      </c>
      <c r="X316" s="39">
        <f>218.084380938461*N316</f>
        <v>0</v>
      </c>
      <c r="Y316" s="39">
        <f t="shared" si="60"/>
        <v>0</v>
      </c>
      <c r="Z316" s="39">
        <f t="shared" si="61"/>
        <v>863832.23289724404</v>
      </c>
      <c r="AA316" s="37">
        <f t="shared" si="62"/>
        <v>99.025000000000006</v>
      </c>
      <c r="AB316" s="16">
        <v>11</v>
      </c>
      <c r="AC316" s="36">
        <f t="shared" si="63"/>
        <v>2178.5500000000002</v>
      </c>
      <c r="AD316" s="36">
        <f t="shared" si="64"/>
        <v>1782.45</v>
      </c>
      <c r="AE316" s="16"/>
      <c r="AF316" s="16"/>
      <c r="AG316" s="16"/>
      <c r="AH316" s="16"/>
      <c r="AI316" s="46"/>
      <c r="AJ316" s="16">
        <v>0</v>
      </c>
      <c r="AK316" s="47">
        <v>1</v>
      </c>
    </row>
    <row r="317" spans="2:37" ht="25.5" x14ac:dyDescent="0.2">
      <c r="B317" s="17" t="s">
        <v>34</v>
      </c>
      <c r="C317" s="34" t="s">
        <v>401</v>
      </c>
      <c r="D317" s="34" t="s">
        <v>342</v>
      </c>
      <c r="E317" s="16"/>
      <c r="F317" s="18">
        <v>2321</v>
      </c>
      <c r="G317" s="16" t="s">
        <v>35</v>
      </c>
      <c r="H317">
        <v>2200</v>
      </c>
      <c r="I317" s="35">
        <v>0</v>
      </c>
      <c r="J317" s="35">
        <v>0</v>
      </c>
      <c r="K317" s="35">
        <v>1641</v>
      </c>
      <c r="L317" s="59">
        <v>0</v>
      </c>
      <c r="M317" s="59">
        <v>246</v>
      </c>
      <c r="N317" s="59">
        <v>0</v>
      </c>
      <c r="O317" s="59">
        <v>0</v>
      </c>
      <c r="P317" s="38">
        <f t="shared" si="54"/>
        <v>1887</v>
      </c>
      <c r="Q317" s="37">
        <f t="shared" si="65"/>
        <v>85.772727272727266</v>
      </c>
      <c r="R317" s="39">
        <f t="shared" si="55"/>
        <v>479785.63806461421</v>
      </c>
      <c r="S317" s="39">
        <f t="shared" si="56"/>
        <v>0</v>
      </c>
      <c r="T317" s="39">
        <f t="shared" si="57"/>
        <v>0</v>
      </c>
      <c r="U317" s="39">
        <f t="shared" si="58"/>
        <v>357876.46912001452</v>
      </c>
      <c r="V317" s="39">
        <f t="shared" si="59"/>
        <v>0</v>
      </c>
      <c r="W317" s="39">
        <f>218.084380938461*M317</f>
        <v>53648.757710861406</v>
      </c>
      <c r="X317" s="39">
        <f>218.084380938461*N317</f>
        <v>0</v>
      </c>
      <c r="Y317" s="39">
        <f t="shared" si="60"/>
        <v>0</v>
      </c>
      <c r="Z317" s="39">
        <f t="shared" si="61"/>
        <v>411525.22683087591</v>
      </c>
      <c r="AA317" s="37">
        <f t="shared" si="62"/>
        <v>85.772727272727266</v>
      </c>
      <c r="AB317" s="16">
        <v>11</v>
      </c>
      <c r="AC317" s="36">
        <f t="shared" si="63"/>
        <v>1037.8500000000001</v>
      </c>
      <c r="AD317" s="36">
        <f t="shared" si="64"/>
        <v>849.15</v>
      </c>
      <c r="AE317" s="16"/>
      <c r="AF317" s="16"/>
      <c r="AG317" s="16"/>
      <c r="AH317" s="16"/>
      <c r="AI317" s="46"/>
      <c r="AJ317" s="16"/>
      <c r="AK317" s="16"/>
    </row>
    <row r="318" spans="2:37" ht="25.5" x14ac:dyDescent="0.2">
      <c r="B318" s="17" t="s">
        <v>34</v>
      </c>
      <c r="C318" s="34" t="s">
        <v>401</v>
      </c>
      <c r="D318" s="34" t="s">
        <v>343</v>
      </c>
      <c r="E318" s="16"/>
      <c r="F318" s="18">
        <v>2321</v>
      </c>
      <c r="G318" s="16" t="s">
        <v>35</v>
      </c>
      <c r="H318">
        <v>4900</v>
      </c>
      <c r="I318" s="35">
        <v>0</v>
      </c>
      <c r="J318" s="35">
        <v>2586</v>
      </c>
      <c r="K318" s="35">
        <v>497</v>
      </c>
      <c r="L318" s="59">
        <v>0</v>
      </c>
      <c r="M318" s="59">
        <v>0</v>
      </c>
      <c r="N318" s="59">
        <v>0</v>
      </c>
      <c r="O318" s="59">
        <v>1</v>
      </c>
      <c r="P318" s="38">
        <f t="shared" si="54"/>
        <v>3084</v>
      </c>
      <c r="Q318" s="37">
        <f t="shared" si="65"/>
        <v>62.938775510204081</v>
      </c>
      <c r="R318" s="39">
        <f t="shared" si="55"/>
        <v>1068613.4665984591</v>
      </c>
      <c r="S318" s="39">
        <f t="shared" si="56"/>
        <v>0</v>
      </c>
      <c r="T318" s="39">
        <f t="shared" si="57"/>
        <v>563966.20910686022</v>
      </c>
      <c r="U318" s="39">
        <f t="shared" si="58"/>
        <v>108387.93732641512</v>
      </c>
      <c r="V318" s="39">
        <f t="shared" si="59"/>
        <v>0</v>
      </c>
      <c r="W318" s="39">
        <f>218.084380938461*M318</f>
        <v>0</v>
      </c>
      <c r="X318" s="39">
        <f>218.084380938461*N318</f>
        <v>0</v>
      </c>
      <c r="Y318" s="39">
        <f t="shared" si="60"/>
        <v>218.08438093846101</v>
      </c>
      <c r="Z318" s="39">
        <f t="shared" si="61"/>
        <v>672572.23081421375</v>
      </c>
      <c r="AA318" s="37">
        <f t="shared" si="62"/>
        <v>62.938775510204074</v>
      </c>
      <c r="AB318" s="16">
        <v>11</v>
      </c>
      <c r="AC318" s="36">
        <f t="shared" si="63"/>
        <v>1696.2</v>
      </c>
      <c r="AD318" s="36">
        <f t="shared" si="64"/>
        <v>1387.8</v>
      </c>
      <c r="AE318" s="16"/>
      <c r="AF318" s="16"/>
      <c r="AG318" s="16"/>
      <c r="AH318" s="16"/>
      <c r="AI318" s="46"/>
      <c r="AJ318" s="16"/>
      <c r="AK318" s="16"/>
    </row>
    <row r="319" spans="2:37" ht="25.5" x14ac:dyDescent="0.2">
      <c r="B319" s="17" t="s">
        <v>34</v>
      </c>
      <c r="C319" s="34" t="s">
        <v>401</v>
      </c>
      <c r="D319" s="34" t="s">
        <v>344</v>
      </c>
      <c r="E319" s="16"/>
      <c r="F319" s="18">
        <v>2321</v>
      </c>
      <c r="G319" s="16" t="s">
        <v>35</v>
      </c>
      <c r="H319">
        <v>3032</v>
      </c>
      <c r="I319" s="35">
        <v>0</v>
      </c>
      <c r="J319" s="35">
        <v>0</v>
      </c>
      <c r="K319" s="35">
        <v>2123</v>
      </c>
      <c r="L319" s="59">
        <v>0</v>
      </c>
      <c r="M319" s="59">
        <v>276</v>
      </c>
      <c r="N319" s="59">
        <v>0</v>
      </c>
      <c r="O319" s="59">
        <v>0</v>
      </c>
      <c r="P319" s="38">
        <f t="shared" si="54"/>
        <v>2399</v>
      </c>
      <c r="Q319" s="37">
        <f t="shared" si="65"/>
        <v>79.122691292875984</v>
      </c>
      <c r="R319" s="39">
        <f t="shared" si="55"/>
        <v>661231.84300541377</v>
      </c>
      <c r="S319" s="39">
        <f t="shared" si="56"/>
        <v>0</v>
      </c>
      <c r="T319" s="39">
        <f t="shared" si="57"/>
        <v>0</v>
      </c>
      <c r="U319" s="39">
        <f t="shared" si="58"/>
        <v>462993.14073235274</v>
      </c>
      <c r="V319" s="39">
        <f t="shared" si="59"/>
        <v>0</v>
      </c>
      <c r="W319" s="39">
        <f>218.084380938461*M319</f>
        <v>60191.289139015236</v>
      </c>
      <c r="X319" s="39">
        <f>218.084380938461*N319</f>
        <v>0</v>
      </c>
      <c r="Y319" s="39">
        <f t="shared" si="60"/>
        <v>0</v>
      </c>
      <c r="Z319" s="39">
        <f t="shared" si="61"/>
        <v>523184.42987136799</v>
      </c>
      <c r="AA319" s="37">
        <f t="shared" si="62"/>
        <v>79.122691292875984</v>
      </c>
      <c r="AB319" s="16">
        <v>11</v>
      </c>
      <c r="AC319" s="36">
        <f t="shared" si="63"/>
        <v>1319.45</v>
      </c>
      <c r="AD319" s="36">
        <f t="shared" si="64"/>
        <v>1079.55</v>
      </c>
      <c r="AE319" s="16"/>
      <c r="AF319" s="16"/>
      <c r="AG319" s="16"/>
      <c r="AH319" s="16"/>
      <c r="AI319" s="46"/>
      <c r="AJ319" s="16"/>
      <c r="AK319" s="16"/>
    </row>
    <row r="320" spans="2:37" ht="25.5" x14ac:dyDescent="0.2">
      <c r="B320" s="17" t="s">
        <v>34</v>
      </c>
      <c r="C320" s="34" t="s">
        <v>402</v>
      </c>
      <c r="D320" s="34" t="s">
        <v>345</v>
      </c>
      <c r="E320" s="16"/>
      <c r="F320" s="18">
        <v>2321</v>
      </c>
      <c r="G320" s="16" t="s">
        <v>35</v>
      </c>
      <c r="H320">
        <v>2000</v>
      </c>
      <c r="I320" s="35">
        <v>0</v>
      </c>
      <c r="J320" s="35">
        <v>1583</v>
      </c>
      <c r="K320" s="35">
        <v>709</v>
      </c>
      <c r="L320" s="59">
        <v>8</v>
      </c>
      <c r="M320" s="59">
        <v>0</v>
      </c>
      <c r="N320" s="59">
        <v>0</v>
      </c>
      <c r="O320" s="59">
        <v>0</v>
      </c>
      <c r="P320" s="38">
        <f t="shared" si="54"/>
        <v>2300</v>
      </c>
      <c r="Q320" s="37">
        <f t="shared" si="65"/>
        <v>115</v>
      </c>
      <c r="R320" s="39">
        <f t="shared" si="55"/>
        <v>436168.76187692204</v>
      </c>
      <c r="S320" s="39">
        <f t="shared" si="56"/>
        <v>0</v>
      </c>
      <c r="T320" s="39">
        <f t="shared" si="57"/>
        <v>345227.57502558379</v>
      </c>
      <c r="U320" s="39">
        <f t="shared" si="58"/>
        <v>154621.82608536887</v>
      </c>
      <c r="V320" s="39">
        <f t="shared" si="59"/>
        <v>1744.6750475076881</v>
      </c>
      <c r="W320" s="39">
        <f>218.084380938461*M320</f>
        <v>0</v>
      </c>
      <c r="X320" s="39">
        <f>218.084380938461*N320</f>
        <v>0</v>
      </c>
      <c r="Y320" s="39">
        <f t="shared" si="60"/>
        <v>0</v>
      </c>
      <c r="Z320" s="39">
        <f t="shared" si="61"/>
        <v>501594.07615846035</v>
      </c>
      <c r="AA320" s="37">
        <f t="shared" si="62"/>
        <v>115</v>
      </c>
      <c r="AB320" s="16">
        <v>11</v>
      </c>
      <c r="AC320" s="36">
        <f t="shared" si="63"/>
        <v>1265</v>
      </c>
      <c r="AD320" s="36">
        <f t="shared" si="64"/>
        <v>1035</v>
      </c>
      <c r="AE320" s="16"/>
      <c r="AF320" s="16"/>
      <c r="AG320" s="16"/>
      <c r="AH320" s="16"/>
      <c r="AI320" s="46"/>
      <c r="AJ320" s="16"/>
      <c r="AK320" s="16"/>
    </row>
    <row r="321" spans="2:37" ht="25.5" x14ac:dyDescent="0.2">
      <c r="B321" s="17" t="s">
        <v>34</v>
      </c>
      <c r="C321" s="34" t="s">
        <v>402</v>
      </c>
      <c r="D321" s="34" t="s">
        <v>346</v>
      </c>
      <c r="E321" s="16"/>
      <c r="F321" s="18">
        <v>2321</v>
      </c>
      <c r="G321" s="16" t="s">
        <v>35</v>
      </c>
      <c r="H321">
        <v>5368</v>
      </c>
      <c r="I321" s="35">
        <v>0</v>
      </c>
      <c r="J321" s="35">
        <v>2605</v>
      </c>
      <c r="K321" s="35">
        <v>1740</v>
      </c>
      <c r="L321" s="59">
        <v>531</v>
      </c>
      <c r="M321" s="59">
        <v>297</v>
      </c>
      <c r="N321" s="59">
        <v>0</v>
      </c>
      <c r="O321" s="59">
        <v>0</v>
      </c>
      <c r="P321" s="38">
        <f t="shared" si="54"/>
        <v>5173</v>
      </c>
      <c r="Q321" s="37">
        <f t="shared" si="65"/>
        <v>96.367362146050667</v>
      </c>
      <c r="R321" s="39">
        <f t="shared" si="55"/>
        <v>1170676.9568776586</v>
      </c>
      <c r="S321" s="39">
        <f t="shared" si="56"/>
        <v>0</v>
      </c>
      <c r="T321" s="39">
        <f t="shared" si="57"/>
        <v>568109.8123446909</v>
      </c>
      <c r="U321" s="39">
        <f t="shared" si="58"/>
        <v>379466.82283292216</v>
      </c>
      <c r="V321" s="39">
        <f t="shared" si="59"/>
        <v>115802.80627832279</v>
      </c>
      <c r="W321" s="39">
        <f>218.084380938461*M321</f>
        <v>64771.061138722922</v>
      </c>
      <c r="X321" s="39">
        <f>218.084380938461*N321</f>
        <v>0</v>
      </c>
      <c r="Y321" s="39">
        <f t="shared" si="60"/>
        <v>0</v>
      </c>
      <c r="Z321" s="39">
        <f t="shared" si="61"/>
        <v>1128150.5025946586</v>
      </c>
      <c r="AA321" s="37">
        <f t="shared" si="62"/>
        <v>96.367362146050652</v>
      </c>
      <c r="AB321" s="16">
        <v>11</v>
      </c>
      <c r="AC321" s="36">
        <f t="shared" si="63"/>
        <v>2845.15</v>
      </c>
      <c r="AD321" s="36">
        <f t="shared" si="64"/>
        <v>2327.85</v>
      </c>
      <c r="AE321" s="16"/>
      <c r="AF321" s="16"/>
      <c r="AG321" s="16"/>
      <c r="AH321" s="16"/>
      <c r="AI321" s="46"/>
      <c r="AJ321" s="16">
        <v>7</v>
      </c>
      <c r="AK321" s="47">
        <v>1</v>
      </c>
    </row>
    <row r="322" spans="2:37" ht="25.5" x14ac:dyDescent="0.2">
      <c r="B322" s="17" t="s">
        <v>34</v>
      </c>
      <c r="C322" s="34" t="s">
        <v>402</v>
      </c>
      <c r="D322" s="34" t="s">
        <v>347</v>
      </c>
      <c r="E322" s="16"/>
      <c r="F322" s="18">
        <v>2321</v>
      </c>
      <c r="G322" s="16" t="s">
        <v>35</v>
      </c>
      <c r="H322">
        <v>4916</v>
      </c>
      <c r="I322" s="35">
        <v>0</v>
      </c>
      <c r="J322" s="35">
        <v>3918</v>
      </c>
      <c r="K322" s="35">
        <v>68</v>
      </c>
      <c r="L322" s="59">
        <v>12</v>
      </c>
      <c r="M322" s="59">
        <v>593</v>
      </c>
      <c r="N322" s="59">
        <v>1</v>
      </c>
      <c r="O322" s="59">
        <v>0</v>
      </c>
      <c r="P322" s="38">
        <f t="shared" si="54"/>
        <v>4592</v>
      </c>
      <c r="Q322" s="37">
        <f t="shared" si="65"/>
        <v>93.409275834011396</v>
      </c>
      <c r="R322" s="39">
        <f t="shared" si="55"/>
        <v>1072102.8166934743</v>
      </c>
      <c r="S322" s="39">
        <f t="shared" si="56"/>
        <v>0</v>
      </c>
      <c r="T322" s="39">
        <f t="shared" si="57"/>
        <v>854454.60451689025</v>
      </c>
      <c r="U322" s="39">
        <f t="shared" si="58"/>
        <v>14829.737903815349</v>
      </c>
      <c r="V322" s="39">
        <f t="shared" si="59"/>
        <v>2617.0125712615322</v>
      </c>
      <c r="W322" s="39">
        <f>218.084380938461*M322</f>
        <v>129324.03789650738</v>
      </c>
      <c r="X322" s="39">
        <f>218.084380938461*N322</f>
        <v>218.08438093846101</v>
      </c>
      <c r="Y322" s="39">
        <f t="shared" si="60"/>
        <v>0</v>
      </c>
      <c r="Z322" s="39">
        <f t="shared" si="61"/>
        <v>1001443.4772694129</v>
      </c>
      <c r="AA322" s="37">
        <f t="shared" si="62"/>
        <v>93.409275834011382</v>
      </c>
      <c r="AB322" s="16">
        <v>11</v>
      </c>
      <c r="AC322" s="36">
        <f t="shared" si="63"/>
        <v>2525.6000000000004</v>
      </c>
      <c r="AD322" s="36">
        <f t="shared" si="64"/>
        <v>2066.4</v>
      </c>
      <c r="AE322" s="16"/>
      <c r="AF322" s="16"/>
      <c r="AG322" s="16"/>
      <c r="AH322" s="16"/>
      <c r="AI322" s="46"/>
      <c r="AJ322" s="16">
        <v>1291</v>
      </c>
      <c r="AK322" s="47">
        <v>833</v>
      </c>
    </row>
    <row r="323" spans="2:37" ht="25.5" x14ac:dyDescent="0.2">
      <c r="B323" s="17" t="s">
        <v>34</v>
      </c>
      <c r="C323" s="34" t="s">
        <v>402</v>
      </c>
      <c r="D323" s="34" t="s">
        <v>348</v>
      </c>
      <c r="E323" s="16"/>
      <c r="F323" s="18">
        <v>2321</v>
      </c>
      <c r="G323" s="16" t="s">
        <v>35</v>
      </c>
      <c r="H323">
        <v>7890</v>
      </c>
      <c r="I323" s="35">
        <v>0</v>
      </c>
      <c r="J323" s="35">
        <v>3420</v>
      </c>
      <c r="K323" s="35">
        <v>294</v>
      </c>
      <c r="L323" s="59">
        <v>24</v>
      </c>
      <c r="M323" s="59">
        <v>376</v>
      </c>
      <c r="N323" s="59">
        <v>549</v>
      </c>
      <c r="O323" s="59">
        <v>126</v>
      </c>
      <c r="P323" s="38">
        <f t="shared" si="54"/>
        <v>4789</v>
      </c>
      <c r="Q323" s="37">
        <f t="shared" si="65"/>
        <v>60.697084917617239</v>
      </c>
      <c r="R323" s="39">
        <f t="shared" si="55"/>
        <v>1720685.7656044574</v>
      </c>
      <c r="S323" s="39">
        <f t="shared" si="56"/>
        <v>0</v>
      </c>
      <c r="T323" s="39">
        <f t="shared" si="57"/>
        <v>745848.5828095366</v>
      </c>
      <c r="U323" s="39">
        <f t="shared" si="58"/>
        <v>64116.80799590754</v>
      </c>
      <c r="V323" s="39">
        <f t="shared" si="59"/>
        <v>5234.0251425230645</v>
      </c>
      <c r="W323" s="39">
        <f>218.084380938461*M323</f>
        <v>81999.727232861333</v>
      </c>
      <c r="X323" s="39">
        <f>218.084380938461*N323</f>
        <v>119728.3251352151</v>
      </c>
      <c r="Y323" s="39">
        <f t="shared" si="60"/>
        <v>27478.631998246088</v>
      </c>
      <c r="Z323" s="39">
        <f t="shared" si="61"/>
        <v>1044406.1003142897</v>
      </c>
      <c r="AA323" s="37">
        <f t="shared" si="62"/>
        <v>60.697084917617232</v>
      </c>
      <c r="AB323" s="16">
        <v>11</v>
      </c>
      <c r="AC323" s="36">
        <f t="shared" si="63"/>
        <v>2633.9500000000003</v>
      </c>
      <c r="AD323" s="36">
        <f t="shared" si="64"/>
        <v>2155.0500000000002</v>
      </c>
      <c r="AE323" s="16"/>
      <c r="AF323" s="16"/>
      <c r="AG323" s="16"/>
      <c r="AH323" s="16"/>
      <c r="AI323" s="46"/>
      <c r="AJ323" s="16">
        <v>2</v>
      </c>
      <c r="AK323" s="47">
        <v>1</v>
      </c>
    </row>
    <row r="324" spans="2:37" ht="25.5" x14ac:dyDescent="0.2">
      <c r="B324" s="17" t="s">
        <v>34</v>
      </c>
      <c r="C324" s="34" t="s">
        <v>402</v>
      </c>
      <c r="D324" s="34" t="s">
        <v>349</v>
      </c>
      <c r="E324" s="16"/>
      <c r="F324" s="18">
        <v>2321</v>
      </c>
      <c r="G324" s="16" t="s">
        <v>35</v>
      </c>
      <c r="H324">
        <v>4800</v>
      </c>
      <c r="I324" s="35">
        <v>0</v>
      </c>
      <c r="J324" s="35">
        <v>3870</v>
      </c>
      <c r="K324" s="35">
        <v>0</v>
      </c>
      <c r="L324" s="59">
        <v>0</v>
      </c>
      <c r="M324" s="59">
        <v>932</v>
      </c>
      <c r="N324" s="59">
        <v>0</v>
      </c>
      <c r="O324" s="59">
        <v>0</v>
      </c>
      <c r="P324" s="38">
        <f t="shared" si="54"/>
        <v>4802</v>
      </c>
      <c r="Q324" s="37">
        <f t="shared" ref="Q324:Q355" si="66">P324*100/H324</f>
        <v>100.04166666666667</v>
      </c>
      <c r="R324" s="39">
        <f t="shared" si="55"/>
        <v>1046805.0285046129</v>
      </c>
      <c r="S324" s="39">
        <f t="shared" si="56"/>
        <v>0</v>
      </c>
      <c r="T324" s="39">
        <f t="shared" si="57"/>
        <v>843986.55423184414</v>
      </c>
      <c r="U324" s="39">
        <f t="shared" si="58"/>
        <v>0</v>
      </c>
      <c r="V324" s="39">
        <f t="shared" si="59"/>
        <v>0</v>
      </c>
      <c r="W324" s="39">
        <f>218.084380938461*M324</f>
        <v>203254.64303464565</v>
      </c>
      <c r="X324" s="39">
        <f>218.084380938461*N324</f>
        <v>0</v>
      </c>
      <c r="Y324" s="39">
        <f t="shared" si="60"/>
        <v>0</v>
      </c>
      <c r="Z324" s="39">
        <f t="shared" si="61"/>
        <v>1047241.1972664897</v>
      </c>
      <c r="AA324" s="37">
        <f t="shared" si="62"/>
        <v>100.04166666666666</v>
      </c>
      <c r="AB324" s="16">
        <v>11</v>
      </c>
      <c r="AC324" s="36">
        <f t="shared" si="63"/>
        <v>2641.1000000000004</v>
      </c>
      <c r="AD324" s="36">
        <f t="shared" si="64"/>
        <v>2160.9</v>
      </c>
      <c r="AE324" s="16"/>
      <c r="AF324" s="16"/>
      <c r="AG324" s="16"/>
      <c r="AH324" s="16"/>
      <c r="AI324" s="46"/>
      <c r="AJ324" s="16">
        <v>0</v>
      </c>
      <c r="AK324" s="47">
        <v>2</v>
      </c>
    </row>
    <row r="325" spans="2:37" ht="25.5" x14ac:dyDescent="0.2">
      <c r="B325" s="17" t="s">
        <v>34</v>
      </c>
      <c r="C325" s="34" t="s">
        <v>350</v>
      </c>
      <c r="D325" s="34" t="s">
        <v>350</v>
      </c>
      <c r="E325" s="16"/>
      <c r="F325" s="18">
        <v>2321</v>
      </c>
      <c r="G325" s="16" t="s">
        <v>35</v>
      </c>
      <c r="H325">
        <v>3000</v>
      </c>
      <c r="I325" s="35">
        <v>0</v>
      </c>
      <c r="J325" s="35">
        <v>2858</v>
      </c>
      <c r="K325" s="35">
        <v>3</v>
      </c>
      <c r="L325" s="59">
        <v>2</v>
      </c>
      <c r="M325" s="59">
        <v>782</v>
      </c>
      <c r="N325" s="59">
        <v>0</v>
      </c>
      <c r="O325" s="59">
        <v>0</v>
      </c>
      <c r="P325" s="38">
        <f t="shared" si="54"/>
        <v>3645</v>
      </c>
      <c r="Q325" s="37">
        <f t="shared" si="66"/>
        <v>121.5</v>
      </c>
      <c r="R325" s="39">
        <f t="shared" si="55"/>
        <v>654253.14281538303</v>
      </c>
      <c r="S325" s="39">
        <f t="shared" si="56"/>
        <v>0</v>
      </c>
      <c r="T325" s="39">
        <f t="shared" si="57"/>
        <v>623285.1607221216</v>
      </c>
      <c r="U325" s="39">
        <f t="shared" si="58"/>
        <v>654.25314281538306</v>
      </c>
      <c r="V325" s="39">
        <f t="shared" si="59"/>
        <v>436.16876187692202</v>
      </c>
      <c r="W325" s="39">
        <f>218.084380938461*M325</f>
        <v>170541.9858938765</v>
      </c>
      <c r="X325" s="39">
        <f>218.084380938461*N325</f>
        <v>0</v>
      </c>
      <c r="Y325" s="39">
        <f t="shared" si="60"/>
        <v>0</v>
      </c>
      <c r="Z325" s="39">
        <f t="shared" si="61"/>
        <v>794917.56852069043</v>
      </c>
      <c r="AA325" s="37">
        <f t="shared" si="62"/>
        <v>121.50000000000001</v>
      </c>
      <c r="AB325" s="16">
        <v>11</v>
      </c>
      <c r="AC325" s="36">
        <f t="shared" si="63"/>
        <v>2004.7500000000002</v>
      </c>
      <c r="AD325" s="36">
        <f t="shared" si="64"/>
        <v>1640.25</v>
      </c>
      <c r="AE325" s="16"/>
      <c r="AF325" s="16"/>
      <c r="AG325" s="16"/>
      <c r="AH325" s="16"/>
      <c r="AI325" s="46"/>
      <c r="AJ325" s="16"/>
      <c r="AK325" s="16"/>
    </row>
    <row r="326" spans="2:37" ht="25.5" x14ac:dyDescent="0.2">
      <c r="B326" s="17" t="s">
        <v>34</v>
      </c>
      <c r="C326" s="34" t="s">
        <v>350</v>
      </c>
      <c r="D326" s="34" t="s">
        <v>351</v>
      </c>
      <c r="E326" s="16"/>
      <c r="F326" s="18">
        <v>2321</v>
      </c>
      <c r="G326" s="16" t="s">
        <v>35</v>
      </c>
      <c r="H326">
        <v>800</v>
      </c>
      <c r="I326" s="35">
        <v>0</v>
      </c>
      <c r="J326" s="35">
        <v>846</v>
      </c>
      <c r="K326" s="35">
        <v>17</v>
      </c>
      <c r="L326" s="59">
        <v>0</v>
      </c>
      <c r="M326" s="59">
        <v>174</v>
      </c>
      <c r="N326" s="59">
        <v>0</v>
      </c>
      <c r="O326" s="59">
        <v>0</v>
      </c>
      <c r="P326" s="38">
        <f t="shared" si="54"/>
        <v>1037</v>
      </c>
      <c r="Q326" s="37">
        <f t="shared" si="66"/>
        <v>129.625</v>
      </c>
      <c r="R326" s="39">
        <f t="shared" si="55"/>
        <v>174467.5047507688</v>
      </c>
      <c r="S326" s="39">
        <f t="shared" si="56"/>
        <v>0</v>
      </c>
      <c r="T326" s="39">
        <f t="shared" si="57"/>
        <v>184499.38627393803</v>
      </c>
      <c r="U326" s="39">
        <f t="shared" si="58"/>
        <v>3707.4344759538371</v>
      </c>
      <c r="V326" s="39">
        <f t="shared" si="59"/>
        <v>0</v>
      </c>
      <c r="W326" s="39">
        <f>218.084380938461*M326</f>
        <v>37946.682283292219</v>
      </c>
      <c r="X326" s="39">
        <f>218.084380938461*N326</f>
        <v>0</v>
      </c>
      <c r="Y326" s="39">
        <f t="shared" si="60"/>
        <v>0</v>
      </c>
      <c r="Z326" s="39">
        <f t="shared" si="61"/>
        <v>226153.5030331841</v>
      </c>
      <c r="AA326" s="37">
        <f t="shared" si="62"/>
        <v>129.62500000000003</v>
      </c>
      <c r="AB326" s="16">
        <v>11</v>
      </c>
      <c r="AC326" s="36">
        <f t="shared" si="63"/>
        <v>570.35</v>
      </c>
      <c r="AD326" s="36">
        <f t="shared" si="64"/>
        <v>466.65000000000003</v>
      </c>
      <c r="AE326" s="16"/>
      <c r="AF326" s="16"/>
      <c r="AG326" s="16"/>
      <c r="AH326" s="16"/>
      <c r="AI326" s="46"/>
      <c r="AJ326" s="16"/>
      <c r="AK326" s="16"/>
    </row>
    <row r="327" spans="2:37" ht="25.5" x14ac:dyDescent="0.2">
      <c r="B327" s="17" t="s">
        <v>34</v>
      </c>
      <c r="C327" s="34" t="s">
        <v>350</v>
      </c>
      <c r="D327" s="34" t="s">
        <v>352</v>
      </c>
      <c r="E327" s="16"/>
      <c r="F327" s="18">
        <v>2321</v>
      </c>
      <c r="G327" s="16" t="s">
        <v>35</v>
      </c>
      <c r="H327">
        <v>900</v>
      </c>
      <c r="I327" s="35">
        <v>0</v>
      </c>
      <c r="J327" s="35">
        <v>836</v>
      </c>
      <c r="K327" s="35">
        <v>40</v>
      </c>
      <c r="L327" s="59">
        <v>1</v>
      </c>
      <c r="M327" s="59">
        <v>0</v>
      </c>
      <c r="N327" s="59">
        <v>0</v>
      </c>
      <c r="O327" s="59">
        <v>0</v>
      </c>
      <c r="P327" s="38">
        <f t="shared" si="54"/>
        <v>877</v>
      </c>
      <c r="Q327" s="37">
        <f t="shared" si="66"/>
        <v>97.444444444444443</v>
      </c>
      <c r="R327" s="39">
        <f t="shared" si="55"/>
        <v>196275.94284461491</v>
      </c>
      <c r="S327" s="39">
        <f t="shared" si="56"/>
        <v>0</v>
      </c>
      <c r="T327" s="39">
        <f t="shared" si="57"/>
        <v>182318.54246455341</v>
      </c>
      <c r="U327" s="39">
        <f t="shared" si="58"/>
        <v>8723.3752375384411</v>
      </c>
      <c r="V327" s="39">
        <f t="shared" si="59"/>
        <v>218.08438093846101</v>
      </c>
      <c r="W327" s="39">
        <f>218.084380938461*M327</f>
        <v>0</v>
      </c>
      <c r="X327" s="39">
        <f>218.084380938461*N327</f>
        <v>0</v>
      </c>
      <c r="Y327" s="39">
        <f t="shared" si="60"/>
        <v>0</v>
      </c>
      <c r="Z327" s="39">
        <f t="shared" si="61"/>
        <v>191260.00208303033</v>
      </c>
      <c r="AA327" s="37">
        <f t="shared" si="62"/>
        <v>97.444444444444457</v>
      </c>
      <c r="AB327" s="16">
        <v>11</v>
      </c>
      <c r="AC327" s="36">
        <f t="shared" si="63"/>
        <v>482.35</v>
      </c>
      <c r="AD327" s="36">
        <f t="shared" si="64"/>
        <v>394.65000000000003</v>
      </c>
      <c r="AE327" s="16"/>
      <c r="AF327" s="16"/>
      <c r="AG327" s="16"/>
      <c r="AH327" s="16"/>
      <c r="AI327" s="46"/>
      <c r="AJ327" s="16">
        <v>819</v>
      </c>
      <c r="AK327" s="47">
        <v>860</v>
      </c>
    </row>
    <row r="328" spans="2:37" ht="25.5" x14ac:dyDescent="0.2">
      <c r="B328" s="17" t="s">
        <v>34</v>
      </c>
      <c r="C328" s="34" t="s">
        <v>350</v>
      </c>
      <c r="D328" s="34" t="s">
        <v>353</v>
      </c>
      <c r="E328" s="16"/>
      <c r="F328" s="18">
        <v>2321</v>
      </c>
      <c r="G328" s="16" t="s">
        <v>35</v>
      </c>
      <c r="H328">
        <v>2900</v>
      </c>
      <c r="I328" s="35">
        <v>0</v>
      </c>
      <c r="J328" s="35">
        <v>2719</v>
      </c>
      <c r="K328" s="35">
        <v>61</v>
      </c>
      <c r="L328" s="59">
        <v>2</v>
      </c>
      <c r="M328" s="59">
        <v>425</v>
      </c>
      <c r="N328" s="59">
        <v>0</v>
      </c>
      <c r="O328" s="59">
        <v>0</v>
      </c>
      <c r="P328" s="38">
        <f t="shared" si="54"/>
        <v>3207</v>
      </c>
      <c r="Q328" s="37">
        <f t="shared" si="66"/>
        <v>110.58620689655173</v>
      </c>
      <c r="R328" s="39">
        <f t="shared" si="55"/>
        <v>632444.70472153695</v>
      </c>
      <c r="S328" s="39">
        <f t="shared" si="56"/>
        <v>0</v>
      </c>
      <c r="T328" s="39">
        <f t="shared" si="57"/>
        <v>592971.43177167547</v>
      </c>
      <c r="U328" s="39">
        <f t="shared" si="58"/>
        <v>13303.147237246121</v>
      </c>
      <c r="V328" s="39">
        <f t="shared" si="59"/>
        <v>436.16876187692202</v>
      </c>
      <c r="W328" s="39">
        <f>218.084380938461*M328</f>
        <v>92685.861898845935</v>
      </c>
      <c r="X328" s="39">
        <f>218.084380938461*N328</f>
        <v>0</v>
      </c>
      <c r="Y328" s="39">
        <f t="shared" si="60"/>
        <v>0</v>
      </c>
      <c r="Z328" s="39">
        <f t="shared" si="61"/>
        <v>699396.60966964439</v>
      </c>
      <c r="AA328" s="37">
        <f t="shared" si="62"/>
        <v>110.58620689655172</v>
      </c>
      <c r="AB328" s="16">
        <v>11</v>
      </c>
      <c r="AC328" s="36">
        <f t="shared" si="63"/>
        <v>1763.8500000000001</v>
      </c>
      <c r="AD328" s="36">
        <f t="shared" si="64"/>
        <v>1443.15</v>
      </c>
      <c r="AE328" s="16"/>
      <c r="AF328" s="16"/>
      <c r="AG328" s="16"/>
      <c r="AH328" s="16"/>
      <c r="AI328" s="46"/>
      <c r="AJ328" s="16"/>
      <c r="AK328" s="16"/>
    </row>
    <row r="329" spans="2:37" ht="25.5" x14ac:dyDescent="0.2">
      <c r="B329" s="17" t="s">
        <v>34</v>
      </c>
      <c r="C329" s="34" t="s">
        <v>350</v>
      </c>
      <c r="D329" s="34" t="s">
        <v>354</v>
      </c>
      <c r="E329" s="16"/>
      <c r="F329" s="18">
        <v>2321</v>
      </c>
      <c r="G329" s="16" t="s">
        <v>35</v>
      </c>
      <c r="H329">
        <v>1774</v>
      </c>
      <c r="I329" s="35">
        <v>0</v>
      </c>
      <c r="J329" s="35">
        <v>443</v>
      </c>
      <c r="K329" s="35">
        <v>25</v>
      </c>
      <c r="L329" s="59">
        <v>0</v>
      </c>
      <c r="M329" s="59">
        <v>296</v>
      </c>
      <c r="N329" s="59">
        <v>0</v>
      </c>
      <c r="O329" s="59">
        <v>0</v>
      </c>
      <c r="P329" s="38">
        <f t="shared" si="54"/>
        <v>764</v>
      </c>
      <c r="Q329" s="37">
        <f t="shared" si="66"/>
        <v>43.066516347237879</v>
      </c>
      <c r="R329" s="39">
        <f t="shared" si="55"/>
        <v>386881.69178482983</v>
      </c>
      <c r="S329" s="39">
        <f t="shared" si="56"/>
        <v>0</v>
      </c>
      <c r="T329" s="39">
        <f t="shared" si="57"/>
        <v>96611.380755738224</v>
      </c>
      <c r="U329" s="39">
        <f t="shared" si="58"/>
        <v>5452.109523461525</v>
      </c>
      <c r="V329" s="39">
        <f t="shared" si="59"/>
        <v>0</v>
      </c>
      <c r="W329" s="39">
        <f>218.084380938461*M329</f>
        <v>64552.976757784461</v>
      </c>
      <c r="X329" s="39">
        <f>218.084380938461*N329</f>
        <v>0</v>
      </c>
      <c r="Y329" s="39">
        <f t="shared" si="60"/>
        <v>0</v>
      </c>
      <c r="Z329" s="39">
        <f t="shared" si="61"/>
        <v>166616.46703698422</v>
      </c>
      <c r="AA329" s="37">
        <f t="shared" si="62"/>
        <v>43.066516347237886</v>
      </c>
      <c r="AB329" s="16">
        <v>11</v>
      </c>
      <c r="AC329" s="36">
        <f t="shared" si="63"/>
        <v>420.20000000000005</v>
      </c>
      <c r="AD329" s="36">
        <f t="shared" si="64"/>
        <v>343.8</v>
      </c>
      <c r="AE329" s="16"/>
      <c r="AF329" s="16"/>
      <c r="AG329" s="16"/>
      <c r="AH329" s="16"/>
      <c r="AI329" s="46"/>
      <c r="AJ329" s="16">
        <v>2</v>
      </c>
      <c r="AK329" s="47">
        <v>0</v>
      </c>
    </row>
    <row r="330" spans="2:37" ht="25.5" x14ac:dyDescent="0.2">
      <c r="B330" s="17" t="s">
        <v>34</v>
      </c>
      <c r="C330" s="34" t="s">
        <v>350</v>
      </c>
      <c r="D330" s="34" t="s">
        <v>355</v>
      </c>
      <c r="E330" s="16"/>
      <c r="F330" s="18">
        <v>2321</v>
      </c>
      <c r="G330" s="16" t="s">
        <v>35</v>
      </c>
      <c r="H330">
        <v>800</v>
      </c>
      <c r="I330" s="35">
        <v>0</v>
      </c>
      <c r="J330" s="35">
        <v>782</v>
      </c>
      <c r="K330" s="35">
        <v>2</v>
      </c>
      <c r="L330" s="59">
        <v>0</v>
      </c>
      <c r="M330" s="59">
        <v>0</v>
      </c>
      <c r="N330" s="59">
        <v>0</v>
      </c>
      <c r="O330" s="59">
        <v>0</v>
      </c>
      <c r="P330" s="38">
        <f t="shared" si="54"/>
        <v>784</v>
      </c>
      <c r="Q330" s="37">
        <f t="shared" si="66"/>
        <v>98</v>
      </c>
      <c r="R330" s="39">
        <f t="shared" si="55"/>
        <v>174467.5047507688</v>
      </c>
      <c r="S330" s="39">
        <f t="shared" si="56"/>
        <v>0</v>
      </c>
      <c r="T330" s="39">
        <f t="shared" si="57"/>
        <v>170541.9858938765</v>
      </c>
      <c r="U330" s="39">
        <f t="shared" si="58"/>
        <v>436.16876187692202</v>
      </c>
      <c r="V330" s="39">
        <f t="shared" si="59"/>
        <v>0</v>
      </c>
      <c r="W330" s="39">
        <f>218.084380938461*M330</f>
        <v>0</v>
      </c>
      <c r="X330" s="39">
        <f>218.084380938461*N330</f>
        <v>0</v>
      </c>
      <c r="Y330" s="39">
        <f t="shared" si="60"/>
        <v>0</v>
      </c>
      <c r="Z330" s="39">
        <f t="shared" si="61"/>
        <v>170978.15465575343</v>
      </c>
      <c r="AA330" s="37">
        <f t="shared" si="62"/>
        <v>98.000000000000014</v>
      </c>
      <c r="AB330" s="16">
        <v>11</v>
      </c>
      <c r="AC330" s="36">
        <f t="shared" si="63"/>
        <v>431.20000000000005</v>
      </c>
      <c r="AD330" s="36">
        <f t="shared" si="64"/>
        <v>352.8</v>
      </c>
      <c r="AE330" s="16"/>
      <c r="AF330" s="16"/>
      <c r="AG330" s="16"/>
      <c r="AH330" s="16"/>
      <c r="AI330" s="46"/>
      <c r="AJ330" s="16">
        <v>4</v>
      </c>
      <c r="AK330" s="47">
        <v>0</v>
      </c>
    </row>
    <row r="331" spans="2:37" ht="25.5" x14ac:dyDescent="0.2">
      <c r="B331" s="17" t="s">
        <v>34</v>
      </c>
      <c r="C331" s="34" t="s">
        <v>350</v>
      </c>
      <c r="D331" s="34" t="s">
        <v>356</v>
      </c>
      <c r="E331" s="16"/>
      <c r="F331" s="18">
        <v>2321</v>
      </c>
      <c r="G331" s="16" t="s">
        <v>35</v>
      </c>
      <c r="H331">
        <v>2200</v>
      </c>
      <c r="I331" s="35">
        <v>0</v>
      </c>
      <c r="J331" s="35">
        <v>2143</v>
      </c>
      <c r="K331" s="35">
        <v>14</v>
      </c>
      <c r="L331" s="59">
        <v>0</v>
      </c>
      <c r="M331" s="59">
        <v>454</v>
      </c>
      <c r="N331" s="59">
        <v>0</v>
      </c>
      <c r="O331" s="59">
        <v>0</v>
      </c>
      <c r="P331" s="38">
        <f t="shared" si="54"/>
        <v>2611</v>
      </c>
      <c r="Q331" s="37">
        <f t="shared" si="66"/>
        <v>118.68181818181819</v>
      </c>
      <c r="R331" s="39">
        <f t="shared" si="55"/>
        <v>479785.63806461421</v>
      </c>
      <c r="S331" s="39">
        <f t="shared" si="56"/>
        <v>0</v>
      </c>
      <c r="T331" s="39">
        <f t="shared" si="57"/>
        <v>467354.82835112192</v>
      </c>
      <c r="U331" s="39">
        <f t="shared" si="58"/>
        <v>3053.1813331384542</v>
      </c>
      <c r="V331" s="39">
        <f t="shared" si="59"/>
        <v>0</v>
      </c>
      <c r="W331" s="39">
        <f>218.084380938461*M331</f>
        <v>99010.308946061297</v>
      </c>
      <c r="X331" s="39">
        <f>218.084380938461*N331</f>
        <v>0</v>
      </c>
      <c r="Y331" s="39">
        <f t="shared" si="60"/>
        <v>0</v>
      </c>
      <c r="Z331" s="39">
        <f t="shared" si="61"/>
        <v>569418.31863032165</v>
      </c>
      <c r="AA331" s="37">
        <f t="shared" si="62"/>
        <v>118.68181818181817</v>
      </c>
      <c r="AB331" s="16">
        <v>11</v>
      </c>
      <c r="AC331" s="36">
        <f t="shared" si="63"/>
        <v>1436.0500000000002</v>
      </c>
      <c r="AD331" s="36">
        <f t="shared" si="64"/>
        <v>1174.95</v>
      </c>
      <c r="AE331" s="16"/>
      <c r="AF331" s="16"/>
      <c r="AG331" s="16"/>
      <c r="AH331" s="16"/>
      <c r="AI331" s="46"/>
      <c r="AJ331" s="16">
        <v>3</v>
      </c>
      <c r="AK331" s="47">
        <v>2</v>
      </c>
    </row>
    <row r="332" spans="2:37" ht="25.5" x14ac:dyDescent="0.2">
      <c r="B332" s="17" t="s">
        <v>34</v>
      </c>
      <c r="C332" s="34" t="s">
        <v>350</v>
      </c>
      <c r="D332" s="34" t="s">
        <v>357</v>
      </c>
      <c r="E332" s="16"/>
      <c r="F332" s="18">
        <v>2321</v>
      </c>
      <c r="G332" s="16" t="s">
        <v>35</v>
      </c>
      <c r="H332">
        <v>3100</v>
      </c>
      <c r="I332" s="35">
        <v>0</v>
      </c>
      <c r="J332" s="35">
        <v>2475</v>
      </c>
      <c r="K332" s="35">
        <v>69</v>
      </c>
      <c r="L332" s="59">
        <v>8</v>
      </c>
      <c r="M332" s="59">
        <v>217</v>
      </c>
      <c r="N332" s="59">
        <v>0</v>
      </c>
      <c r="O332" s="59">
        <v>0</v>
      </c>
      <c r="P332" s="38">
        <f t="shared" si="54"/>
        <v>2769</v>
      </c>
      <c r="Q332" s="37">
        <f t="shared" si="66"/>
        <v>89.322580645161295</v>
      </c>
      <c r="R332" s="39">
        <f t="shared" si="55"/>
        <v>676061.58090922912</v>
      </c>
      <c r="S332" s="39">
        <f t="shared" si="56"/>
        <v>0</v>
      </c>
      <c r="T332" s="39">
        <f t="shared" si="57"/>
        <v>539758.84282269096</v>
      </c>
      <c r="U332" s="39">
        <f t="shared" si="58"/>
        <v>15047.822284753809</v>
      </c>
      <c r="V332" s="39">
        <f t="shared" si="59"/>
        <v>1744.6750475076881</v>
      </c>
      <c r="W332" s="39">
        <f>218.084380938461*M332</f>
        <v>47324.310663646036</v>
      </c>
      <c r="X332" s="39">
        <f>218.084380938461*N332</f>
        <v>0</v>
      </c>
      <c r="Y332" s="39">
        <f t="shared" si="60"/>
        <v>0</v>
      </c>
      <c r="Z332" s="39">
        <f t="shared" si="61"/>
        <v>603875.65081859857</v>
      </c>
      <c r="AA332" s="37">
        <f t="shared" si="62"/>
        <v>89.322580645161295</v>
      </c>
      <c r="AB332" s="16">
        <v>11</v>
      </c>
      <c r="AC332" s="36">
        <f t="shared" si="63"/>
        <v>1522.95</v>
      </c>
      <c r="AD332" s="36">
        <f t="shared" si="64"/>
        <v>1246.05</v>
      </c>
      <c r="AE332" s="16"/>
      <c r="AF332" s="16"/>
      <c r="AG332" s="16"/>
      <c r="AH332" s="16"/>
      <c r="AI332" s="46"/>
      <c r="AJ332" s="16"/>
      <c r="AK332" s="16"/>
    </row>
    <row r="333" spans="2:37" ht="25.5" x14ac:dyDescent="0.2">
      <c r="B333" s="17" t="s">
        <v>34</v>
      </c>
      <c r="C333" s="34" t="s">
        <v>350</v>
      </c>
      <c r="D333" s="34" t="s">
        <v>358</v>
      </c>
      <c r="E333" s="16"/>
      <c r="F333" s="18">
        <v>2321</v>
      </c>
      <c r="G333" s="16" t="s">
        <v>35</v>
      </c>
      <c r="H333">
        <v>7400</v>
      </c>
      <c r="I333" s="35">
        <v>0</v>
      </c>
      <c r="J333" s="35">
        <v>3722</v>
      </c>
      <c r="K333" s="35">
        <v>5538</v>
      </c>
      <c r="L333" s="59">
        <v>2124</v>
      </c>
      <c r="M333" s="59">
        <v>16</v>
      </c>
      <c r="N333" s="59">
        <v>0</v>
      </c>
      <c r="O333" s="59">
        <v>0</v>
      </c>
      <c r="P333" s="38">
        <f t="shared" si="54"/>
        <v>11400</v>
      </c>
      <c r="Q333" s="37">
        <f t="shared" si="66"/>
        <v>154.05405405405406</v>
      </c>
      <c r="R333" s="39">
        <f t="shared" si="55"/>
        <v>1613824.4189446114</v>
      </c>
      <c r="S333" s="39">
        <f t="shared" si="56"/>
        <v>0</v>
      </c>
      <c r="T333" s="39">
        <f t="shared" si="57"/>
        <v>811710.06585295184</v>
      </c>
      <c r="U333" s="39">
        <f t="shared" si="58"/>
        <v>1207751.3016371971</v>
      </c>
      <c r="V333" s="39">
        <f t="shared" si="59"/>
        <v>463211.22511329118</v>
      </c>
      <c r="W333" s="39">
        <f>218.084380938461*M333</f>
        <v>3489.3500950153762</v>
      </c>
      <c r="X333" s="39">
        <f>218.084380938461*N333</f>
        <v>0</v>
      </c>
      <c r="Y333" s="39">
        <f t="shared" si="60"/>
        <v>0</v>
      </c>
      <c r="Z333" s="39">
        <f t="shared" si="61"/>
        <v>2486161.9426984559</v>
      </c>
      <c r="AA333" s="37">
        <f t="shared" si="62"/>
        <v>154.05405405405406</v>
      </c>
      <c r="AB333" s="16">
        <v>11</v>
      </c>
      <c r="AC333" s="36">
        <f t="shared" si="63"/>
        <v>6270.0000000000009</v>
      </c>
      <c r="AD333" s="36">
        <f t="shared" si="64"/>
        <v>5130</v>
      </c>
      <c r="AE333" s="16"/>
      <c r="AF333" s="16"/>
      <c r="AG333" s="16"/>
      <c r="AH333" s="16"/>
      <c r="AI333" s="46"/>
      <c r="AJ333" s="16"/>
      <c r="AK333" s="16"/>
    </row>
    <row r="334" spans="2:37" ht="25.5" x14ac:dyDescent="0.2">
      <c r="B334" s="17" t="s">
        <v>34</v>
      </c>
      <c r="C334" s="34" t="s">
        <v>350</v>
      </c>
      <c r="D334" s="34" t="s">
        <v>359</v>
      </c>
      <c r="E334" s="16"/>
      <c r="F334" s="18">
        <v>2321</v>
      </c>
      <c r="G334" s="16" t="s">
        <v>35</v>
      </c>
      <c r="H334">
        <v>2400</v>
      </c>
      <c r="I334" s="35">
        <v>0</v>
      </c>
      <c r="J334" s="35">
        <v>2243</v>
      </c>
      <c r="K334" s="35">
        <v>103</v>
      </c>
      <c r="L334" s="59">
        <v>3</v>
      </c>
      <c r="M334" s="59">
        <v>200</v>
      </c>
      <c r="N334" s="59">
        <v>0</v>
      </c>
      <c r="O334" s="59">
        <v>0</v>
      </c>
      <c r="P334" s="38">
        <f t="shared" si="54"/>
        <v>2549</v>
      </c>
      <c r="Q334" s="37">
        <f t="shared" si="66"/>
        <v>106.20833333333333</v>
      </c>
      <c r="R334" s="39">
        <f t="shared" si="55"/>
        <v>523402.51425230643</v>
      </c>
      <c r="S334" s="39">
        <f t="shared" si="56"/>
        <v>0</v>
      </c>
      <c r="T334" s="39">
        <f t="shared" si="57"/>
        <v>489163.26644496806</v>
      </c>
      <c r="U334" s="39">
        <f t="shared" si="58"/>
        <v>22462.691236661485</v>
      </c>
      <c r="V334" s="39">
        <f t="shared" si="59"/>
        <v>654.25314281538306</v>
      </c>
      <c r="W334" s="39">
        <f>218.084380938461*M334</f>
        <v>43616.8761876922</v>
      </c>
      <c r="X334" s="39">
        <f>218.084380938461*N334</f>
        <v>0</v>
      </c>
      <c r="Y334" s="39">
        <f t="shared" si="60"/>
        <v>0</v>
      </c>
      <c r="Z334" s="39">
        <f t="shared" si="61"/>
        <v>555897.08701213717</v>
      </c>
      <c r="AA334" s="37">
        <f t="shared" si="62"/>
        <v>106.20833333333334</v>
      </c>
      <c r="AB334" s="16">
        <v>11</v>
      </c>
      <c r="AC334" s="36">
        <f t="shared" si="63"/>
        <v>1401.95</v>
      </c>
      <c r="AD334" s="36">
        <f t="shared" si="64"/>
        <v>1147.05</v>
      </c>
      <c r="AE334" s="16"/>
      <c r="AF334" s="16"/>
      <c r="AG334" s="16"/>
      <c r="AH334" s="16"/>
      <c r="AI334" s="46"/>
      <c r="AJ334" s="16">
        <v>0</v>
      </c>
      <c r="AK334" s="47">
        <v>3</v>
      </c>
    </row>
    <row r="335" spans="2:37" ht="25.5" x14ac:dyDescent="0.2">
      <c r="B335" s="17" t="s">
        <v>34</v>
      </c>
      <c r="C335" s="34" t="s">
        <v>360</v>
      </c>
      <c r="D335" s="34" t="s">
        <v>360</v>
      </c>
      <c r="E335" s="16"/>
      <c r="F335" s="18">
        <v>2321</v>
      </c>
      <c r="G335" s="16" t="s">
        <v>35</v>
      </c>
      <c r="H335">
        <v>8562</v>
      </c>
      <c r="I335" s="35">
        <v>0</v>
      </c>
      <c r="J335" s="35">
        <v>0</v>
      </c>
      <c r="K335" s="35">
        <v>5598</v>
      </c>
      <c r="L335" s="59">
        <v>2</v>
      </c>
      <c r="M335" s="59">
        <v>718</v>
      </c>
      <c r="N335" s="59">
        <v>400</v>
      </c>
      <c r="O335" s="59">
        <v>0</v>
      </c>
      <c r="P335" s="38">
        <f t="shared" si="54"/>
        <v>6718</v>
      </c>
      <c r="Q335" s="37">
        <f t="shared" si="66"/>
        <v>78.462975940200892</v>
      </c>
      <c r="R335" s="39">
        <f t="shared" si="55"/>
        <v>1867238.4695951031</v>
      </c>
      <c r="S335" s="39">
        <f t="shared" si="56"/>
        <v>0</v>
      </c>
      <c r="T335" s="39">
        <f t="shared" si="57"/>
        <v>0</v>
      </c>
      <c r="U335" s="39">
        <f t="shared" si="58"/>
        <v>1220836.3644935046</v>
      </c>
      <c r="V335" s="39">
        <f t="shared" si="59"/>
        <v>436.16876187692202</v>
      </c>
      <c r="W335" s="39">
        <f>218.084380938461*M335</f>
        <v>156584.58551381499</v>
      </c>
      <c r="X335" s="39">
        <f>218.084380938461*N335</f>
        <v>87233.7523753844</v>
      </c>
      <c r="Y335" s="39">
        <f t="shared" si="60"/>
        <v>0</v>
      </c>
      <c r="Z335" s="39">
        <f t="shared" si="61"/>
        <v>1465090.8711445809</v>
      </c>
      <c r="AA335" s="37">
        <f t="shared" si="62"/>
        <v>78.462975940200877</v>
      </c>
      <c r="AB335" s="16">
        <v>11</v>
      </c>
      <c r="AC335" s="36">
        <f t="shared" si="63"/>
        <v>3694.9</v>
      </c>
      <c r="AD335" s="36">
        <f t="shared" si="64"/>
        <v>3023.1</v>
      </c>
      <c r="AE335" s="16"/>
      <c r="AF335" s="16"/>
      <c r="AG335" s="16"/>
      <c r="AH335" s="16"/>
      <c r="AI335" s="46"/>
      <c r="AJ335" s="16"/>
      <c r="AK335" s="16"/>
    </row>
    <row r="336" spans="2:37" ht="25.5" x14ac:dyDescent="0.2">
      <c r="B336" s="17" t="s">
        <v>34</v>
      </c>
      <c r="C336" s="34" t="s">
        <v>360</v>
      </c>
      <c r="D336" s="34" t="s">
        <v>361</v>
      </c>
      <c r="E336" s="16"/>
      <c r="F336" s="18">
        <v>2321</v>
      </c>
      <c r="G336" s="16" t="s">
        <v>35</v>
      </c>
      <c r="H336">
        <v>2400</v>
      </c>
      <c r="I336" s="35">
        <v>0</v>
      </c>
      <c r="J336" s="35">
        <v>0</v>
      </c>
      <c r="K336" s="35">
        <v>2346</v>
      </c>
      <c r="L336" s="59">
        <v>0</v>
      </c>
      <c r="M336" s="59">
        <v>176</v>
      </c>
      <c r="N336" s="59">
        <v>0</v>
      </c>
      <c r="O336" s="59">
        <v>0</v>
      </c>
      <c r="P336" s="38">
        <f t="shared" si="54"/>
        <v>2522</v>
      </c>
      <c r="Q336" s="37">
        <f t="shared" si="66"/>
        <v>105.08333333333333</v>
      </c>
      <c r="R336" s="39">
        <f t="shared" si="55"/>
        <v>523402.51425230643</v>
      </c>
      <c r="S336" s="39">
        <f t="shared" si="56"/>
        <v>0</v>
      </c>
      <c r="T336" s="39">
        <f t="shared" si="57"/>
        <v>0</v>
      </c>
      <c r="U336" s="39">
        <f t="shared" si="58"/>
        <v>511625.95768162952</v>
      </c>
      <c r="V336" s="39">
        <f t="shared" si="59"/>
        <v>0</v>
      </c>
      <c r="W336" s="39">
        <f>218.084380938461*M336</f>
        <v>38382.85104516914</v>
      </c>
      <c r="X336" s="39">
        <f>218.084380938461*N336</f>
        <v>0</v>
      </c>
      <c r="Y336" s="39">
        <f t="shared" si="60"/>
        <v>0</v>
      </c>
      <c r="Z336" s="39">
        <f t="shared" si="61"/>
        <v>550008.80872679863</v>
      </c>
      <c r="AA336" s="37">
        <f t="shared" si="62"/>
        <v>105.08333333333331</v>
      </c>
      <c r="AB336" s="16">
        <v>11</v>
      </c>
      <c r="AC336" s="36">
        <f t="shared" si="63"/>
        <v>1387.1000000000001</v>
      </c>
      <c r="AD336" s="36">
        <f t="shared" si="64"/>
        <v>1134.9000000000001</v>
      </c>
      <c r="AE336" s="16"/>
      <c r="AF336" s="16"/>
      <c r="AG336" s="16"/>
      <c r="AH336" s="16"/>
      <c r="AI336" s="46"/>
      <c r="AJ336" s="16"/>
      <c r="AK336" s="16"/>
    </row>
    <row r="337" spans="2:37" ht="25.5" x14ac:dyDescent="0.2">
      <c r="B337" s="17" t="s">
        <v>34</v>
      </c>
      <c r="C337" s="34" t="s">
        <v>360</v>
      </c>
      <c r="D337" s="34" t="s">
        <v>362</v>
      </c>
      <c r="E337" s="16"/>
      <c r="F337" s="18">
        <v>2321</v>
      </c>
      <c r="G337" s="16" t="s">
        <v>35</v>
      </c>
      <c r="H337">
        <v>4200</v>
      </c>
      <c r="I337" s="35">
        <v>0</v>
      </c>
      <c r="J337" s="35">
        <v>4024</v>
      </c>
      <c r="K337" s="35">
        <v>0</v>
      </c>
      <c r="L337" s="59">
        <v>0</v>
      </c>
      <c r="M337" s="59">
        <v>200</v>
      </c>
      <c r="N337" s="59">
        <v>0</v>
      </c>
      <c r="O337" s="59">
        <v>0</v>
      </c>
      <c r="P337" s="38">
        <f t="shared" si="54"/>
        <v>4224</v>
      </c>
      <c r="Q337" s="37">
        <f t="shared" si="66"/>
        <v>100.57142857142857</v>
      </c>
      <c r="R337" s="39">
        <f t="shared" si="55"/>
        <v>915954.39994153625</v>
      </c>
      <c r="S337" s="39">
        <f t="shared" si="56"/>
        <v>0</v>
      </c>
      <c r="T337" s="39">
        <f t="shared" si="57"/>
        <v>877571.54889636708</v>
      </c>
      <c r="U337" s="39">
        <f t="shared" si="58"/>
        <v>0</v>
      </c>
      <c r="V337" s="39">
        <f t="shared" si="59"/>
        <v>0</v>
      </c>
      <c r="W337" s="39">
        <f>218.084380938461*M337</f>
        <v>43616.8761876922</v>
      </c>
      <c r="X337" s="39">
        <f>218.084380938461*N337</f>
        <v>0</v>
      </c>
      <c r="Y337" s="39">
        <f t="shared" si="60"/>
        <v>0</v>
      </c>
      <c r="Z337" s="39">
        <f t="shared" si="61"/>
        <v>921188.42508405924</v>
      </c>
      <c r="AA337" s="37">
        <f t="shared" si="62"/>
        <v>100.57142857142857</v>
      </c>
      <c r="AB337" s="16">
        <v>11</v>
      </c>
      <c r="AC337" s="36">
        <f t="shared" si="63"/>
        <v>2323.2000000000003</v>
      </c>
      <c r="AD337" s="36">
        <f t="shared" si="64"/>
        <v>1900.8</v>
      </c>
      <c r="AE337" s="16"/>
      <c r="AF337" s="16"/>
      <c r="AG337" s="16"/>
      <c r="AH337" s="16"/>
      <c r="AI337" s="46"/>
      <c r="AJ337" s="16"/>
      <c r="AK337" s="16"/>
    </row>
    <row r="338" spans="2:37" ht="25.5" x14ac:dyDescent="0.2">
      <c r="B338" s="17" t="s">
        <v>34</v>
      </c>
      <c r="C338" s="34" t="s">
        <v>360</v>
      </c>
      <c r="D338" s="34" t="s">
        <v>363</v>
      </c>
      <c r="E338" s="16"/>
      <c r="F338" s="18">
        <v>2321</v>
      </c>
      <c r="G338" s="16" t="s">
        <v>35</v>
      </c>
      <c r="H338">
        <v>6400</v>
      </c>
      <c r="I338" s="35">
        <v>0</v>
      </c>
      <c r="J338" s="35">
        <v>4354</v>
      </c>
      <c r="K338" s="35">
        <v>0</v>
      </c>
      <c r="L338" s="59">
        <v>1679</v>
      </c>
      <c r="M338" s="59">
        <v>818</v>
      </c>
      <c r="N338" s="59">
        <v>0</v>
      </c>
      <c r="O338" s="59">
        <v>0</v>
      </c>
      <c r="P338" s="38">
        <f t="shared" si="54"/>
        <v>6851</v>
      </c>
      <c r="Q338" s="37">
        <f t="shared" si="66"/>
        <v>107.046875</v>
      </c>
      <c r="R338" s="39">
        <f t="shared" si="55"/>
        <v>1395740.0380061504</v>
      </c>
      <c r="S338" s="39">
        <f t="shared" si="56"/>
        <v>0</v>
      </c>
      <c r="T338" s="39">
        <f t="shared" si="57"/>
        <v>949539.39460605918</v>
      </c>
      <c r="U338" s="39">
        <f t="shared" si="58"/>
        <v>0</v>
      </c>
      <c r="V338" s="39">
        <f t="shared" si="59"/>
        <v>366163.67559567606</v>
      </c>
      <c r="W338" s="39">
        <f>218.084380938461*M338</f>
        <v>178393.0236076611</v>
      </c>
      <c r="X338" s="39">
        <f>218.084380938461*N338</f>
        <v>0</v>
      </c>
      <c r="Y338" s="39">
        <f t="shared" si="60"/>
        <v>0</v>
      </c>
      <c r="Z338" s="39">
        <f t="shared" si="61"/>
        <v>1494096.0938093963</v>
      </c>
      <c r="AA338" s="37">
        <f t="shared" si="62"/>
        <v>107.046875</v>
      </c>
      <c r="AB338" s="16">
        <v>11</v>
      </c>
      <c r="AC338" s="36">
        <f t="shared" si="63"/>
        <v>3768.05</v>
      </c>
      <c r="AD338" s="36">
        <f t="shared" si="64"/>
        <v>3082.9500000000003</v>
      </c>
      <c r="AE338" s="16"/>
      <c r="AF338" s="16"/>
      <c r="AG338" s="16"/>
      <c r="AH338" s="16"/>
      <c r="AI338" s="46"/>
      <c r="AJ338" s="16"/>
      <c r="AK338" s="16"/>
    </row>
    <row r="339" spans="2:37" ht="25.5" x14ac:dyDescent="0.2">
      <c r="B339" s="17" t="s">
        <v>34</v>
      </c>
      <c r="C339" s="34" t="s">
        <v>360</v>
      </c>
      <c r="D339" s="34" t="s">
        <v>364</v>
      </c>
      <c r="E339" s="16"/>
      <c r="F339" s="18">
        <v>2321</v>
      </c>
      <c r="G339" s="16" t="s">
        <v>35</v>
      </c>
      <c r="H339">
        <v>5600</v>
      </c>
      <c r="I339" s="35">
        <v>0</v>
      </c>
      <c r="J339" s="35">
        <v>2936</v>
      </c>
      <c r="K339" s="35">
        <v>2504</v>
      </c>
      <c r="L339" s="59">
        <v>0</v>
      </c>
      <c r="M339" s="59">
        <v>882</v>
      </c>
      <c r="N339" s="59">
        <v>16</v>
      </c>
      <c r="O339" s="59">
        <v>0</v>
      </c>
      <c r="P339" s="38">
        <f t="shared" si="54"/>
        <v>6338</v>
      </c>
      <c r="Q339" s="37">
        <f t="shared" si="66"/>
        <v>113.17857142857143</v>
      </c>
      <c r="R339" s="39">
        <f t="shared" si="55"/>
        <v>1221272.5332553817</v>
      </c>
      <c r="S339" s="39">
        <f t="shared" si="56"/>
        <v>0</v>
      </c>
      <c r="T339" s="39">
        <f t="shared" si="57"/>
        <v>640295.74243532156</v>
      </c>
      <c r="U339" s="39">
        <f t="shared" si="58"/>
        <v>546083.28986990638</v>
      </c>
      <c r="V339" s="39">
        <f t="shared" si="59"/>
        <v>0</v>
      </c>
      <c r="W339" s="39">
        <f>218.084380938461*M339</f>
        <v>192350.42398772261</v>
      </c>
      <c r="X339" s="39">
        <f>218.084380938461*N339</f>
        <v>3489.3500950153762</v>
      </c>
      <c r="Y339" s="39">
        <f t="shared" si="60"/>
        <v>0</v>
      </c>
      <c r="Z339" s="39">
        <f t="shared" si="61"/>
        <v>1382218.806387966</v>
      </c>
      <c r="AA339" s="37">
        <f t="shared" si="62"/>
        <v>113.17857142857143</v>
      </c>
      <c r="AB339" s="16">
        <v>11</v>
      </c>
      <c r="AC339" s="36">
        <f t="shared" si="63"/>
        <v>3485.9</v>
      </c>
      <c r="AD339" s="36">
        <f t="shared" si="64"/>
        <v>2852.1</v>
      </c>
      <c r="AE339" s="16"/>
      <c r="AF339" s="16"/>
      <c r="AG339" s="16"/>
      <c r="AH339" s="16"/>
      <c r="AI339" s="46"/>
      <c r="AJ339" s="16">
        <v>3</v>
      </c>
      <c r="AK339" s="47">
        <v>5</v>
      </c>
    </row>
    <row r="340" spans="2:37" ht="25.5" x14ac:dyDescent="0.2">
      <c r="B340" s="17" t="s">
        <v>34</v>
      </c>
      <c r="C340" s="34" t="s">
        <v>360</v>
      </c>
      <c r="D340" s="34" t="s">
        <v>365</v>
      </c>
      <c r="E340" s="16"/>
      <c r="F340" s="18">
        <v>2321</v>
      </c>
      <c r="G340" s="16" t="s">
        <v>35</v>
      </c>
      <c r="H340">
        <v>5000</v>
      </c>
      <c r="I340" s="35">
        <v>0</v>
      </c>
      <c r="J340" s="35">
        <v>4651</v>
      </c>
      <c r="K340" s="35">
        <v>97</v>
      </c>
      <c r="L340" s="59">
        <v>2</v>
      </c>
      <c r="M340" s="59">
        <v>854</v>
      </c>
      <c r="N340" s="59">
        <v>0</v>
      </c>
      <c r="O340" s="59">
        <v>0</v>
      </c>
      <c r="P340" s="38">
        <f t="shared" si="54"/>
        <v>5604</v>
      </c>
      <c r="Q340" s="37">
        <f t="shared" si="66"/>
        <v>112.08</v>
      </c>
      <c r="R340" s="39">
        <f t="shared" si="55"/>
        <v>1090421.904692305</v>
      </c>
      <c r="S340" s="39">
        <f t="shared" si="56"/>
        <v>0</v>
      </c>
      <c r="T340" s="39">
        <f t="shared" si="57"/>
        <v>1014310.4557447821</v>
      </c>
      <c r="U340" s="39">
        <f t="shared" si="58"/>
        <v>21154.184951030718</v>
      </c>
      <c r="V340" s="39">
        <f t="shared" si="59"/>
        <v>436.16876187692202</v>
      </c>
      <c r="W340" s="39">
        <f>218.084380938461*M340</f>
        <v>186244.06132144571</v>
      </c>
      <c r="X340" s="39">
        <f>218.084380938461*N340</f>
        <v>0</v>
      </c>
      <c r="Y340" s="39">
        <f t="shared" si="60"/>
        <v>0</v>
      </c>
      <c r="Z340" s="39">
        <f t="shared" si="61"/>
        <v>1222144.8707791355</v>
      </c>
      <c r="AA340" s="37">
        <f t="shared" si="62"/>
        <v>112.08000000000001</v>
      </c>
      <c r="AB340" s="16">
        <v>11</v>
      </c>
      <c r="AC340" s="36">
        <f t="shared" si="63"/>
        <v>3082.2000000000003</v>
      </c>
      <c r="AD340" s="36">
        <f t="shared" si="64"/>
        <v>2521.8000000000002</v>
      </c>
      <c r="AE340" s="16"/>
      <c r="AF340" s="16"/>
      <c r="AG340" s="16"/>
      <c r="AH340" s="16"/>
      <c r="AI340" s="46"/>
      <c r="AJ340" s="16"/>
      <c r="AK340" s="16"/>
    </row>
    <row r="341" spans="2:37" ht="25.5" x14ac:dyDescent="0.2">
      <c r="B341" s="17" t="s">
        <v>34</v>
      </c>
      <c r="C341" s="34" t="s">
        <v>360</v>
      </c>
      <c r="D341" s="34" t="s">
        <v>366</v>
      </c>
      <c r="E341" s="16"/>
      <c r="F341" s="18">
        <v>2321</v>
      </c>
      <c r="G341" s="16" t="s">
        <v>35</v>
      </c>
      <c r="H341">
        <v>3200</v>
      </c>
      <c r="I341" s="35">
        <v>0</v>
      </c>
      <c r="J341" s="35">
        <v>2616</v>
      </c>
      <c r="K341" s="35">
        <v>341</v>
      </c>
      <c r="L341" s="59">
        <v>4</v>
      </c>
      <c r="M341" s="59">
        <v>170</v>
      </c>
      <c r="N341" s="59">
        <v>122</v>
      </c>
      <c r="O341" s="59">
        <v>0</v>
      </c>
      <c r="P341" s="38">
        <f t="shared" ref="P341:P369" si="67">I341+J341+K341+L341+M341+N341+O341</f>
        <v>3253</v>
      </c>
      <c r="Q341" s="37">
        <f t="shared" si="66"/>
        <v>101.65625</v>
      </c>
      <c r="R341" s="39">
        <f t="shared" ref="R341:R358" si="68">218.084380938461*H341</f>
        <v>697870.0190030752</v>
      </c>
      <c r="S341" s="39">
        <f t="shared" ref="S341:S369" si="69">218.084380938461*I341</f>
        <v>0</v>
      </c>
      <c r="T341" s="39">
        <f t="shared" ref="T341:T369" si="70">218.084380938461*J341</f>
        <v>570508.74053501396</v>
      </c>
      <c r="U341" s="39">
        <f t="shared" ref="U341:U369" si="71">218.084380938461*K341</f>
        <v>74366.773900015207</v>
      </c>
      <c r="V341" s="39">
        <f t="shared" ref="V341:V369" si="72">218.084380938461*L341</f>
        <v>872.33752375384404</v>
      </c>
      <c r="W341" s="39">
        <f>218.084380938461*M341</f>
        <v>37074.34475953837</v>
      </c>
      <c r="X341" s="39">
        <f>218.084380938461*N341</f>
        <v>26606.294474492242</v>
      </c>
      <c r="Y341" s="39">
        <f t="shared" ref="Y341:Y369" si="73">218.084380938461*O341</f>
        <v>0</v>
      </c>
      <c r="Z341" s="39">
        <f t="shared" ref="Z341:Z369" si="74">S341+T341+U341+V341+W341+X341+Y341</f>
        <v>709428.49119281361</v>
      </c>
      <c r="AA341" s="37">
        <f t="shared" ref="AA341:AA369" si="75">Z341*100/R341</f>
        <v>101.65625</v>
      </c>
      <c r="AB341" s="16">
        <v>11</v>
      </c>
      <c r="AC341" s="36">
        <f t="shared" ref="AC341:AC359" si="76">P341*0.55</f>
        <v>1789.15</v>
      </c>
      <c r="AD341" s="36">
        <f t="shared" ref="AD341:AD359" si="77">P341*0.45</f>
        <v>1463.8500000000001</v>
      </c>
      <c r="AE341" s="16"/>
      <c r="AF341" s="16"/>
      <c r="AG341" s="16"/>
      <c r="AH341" s="16"/>
      <c r="AI341" s="46"/>
      <c r="AJ341" s="16"/>
      <c r="AK341" s="16"/>
    </row>
    <row r="342" spans="2:37" ht="25.5" x14ac:dyDescent="0.2">
      <c r="B342" s="17" t="s">
        <v>34</v>
      </c>
      <c r="C342" s="34" t="s">
        <v>360</v>
      </c>
      <c r="D342" s="34" t="s">
        <v>367</v>
      </c>
      <c r="E342" s="16"/>
      <c r="F342" s="18">
        <v>2321</v>
      </c>
      <c r="G342" s="16" t="s">
        <v>35</v>
      </c>
      <c r="H342">
        <v>3200</v>
      </c>
      <c r="I342" s="35">
        <v>0</v>
      </c>
      <c r="J342" s="35">
        <v>0</v>
      </c>
      <c r="K342" s="35">
        <v>2995</v>
      </c>
      <c r="L342" s="59">
        <v>5</v>
      </c>
      <c r="M342" s="59">
        <v>200</v>
      </c>
      <c r="N342" s="59">
        <v>0</v>
      </c>
      <c r="O342" s="59">
        <v>0</v>
      </c>
      <c r="P342" s="38">
        <f t="shared" si="67"/>
        <v>3200</v>
      </c>
      <c r="Q342" s="37">
        <f t="shared" si="66"/>
        <v>100</v>
      </c>
      <c r="R342" s="39">
        <f t="shared" si="68"/>
        <v>697870.0190030752</v>
      </c>
      <c r="S342" s="39">
        <f t="shared" si="69"/>
        <v>0</v>
      </c>
      <c r="T342" s="39">
        <f t="shared" si="70"/>
        <v>0</v>
      </c>
      <c r="U342" s="39">
        <f t="shared" si="71"/>
        <v>653162.72091069072</v>
      </c>
      <c r="V342" s="39">
        <f t="shared" si="72"/>
        <v>1090.4219046923051</v>
      </c>
      <c r="W342" s="39">
        <f>218.084380938461*M342</f>
        <v>43616.8761876922</v>
      </c>
      <c r="X342" s="39">
        <f>218.084380938461*N342</f>
        <v>0</v>
      </c>
      <c r="Y342" s="39">
        <f t="shared" si="73"/>
        <v>0</v>
      </c>
      <c r="Z342" s="39">
        <f t="shared" si="74"/>
        <v>697870.0190030752</v>
      </c>
      <c r="AA342" s="37">
        <f t="shared" si="75"/>
        <v>100</v>
      </c>
      <c r="AB342" s="16">
        <v>11</v>
      </c>
      <c r="AC342" s="36">
        <f t="shared" si="76"/>
        <v>1760.0000000000002</v>
      </c>
      <c r="AD342" s="36">
        <f t="shared" si="77"/>
        <v>1440</v>
      </c>
      <c r="AE342" s="16"/>
      <c r="AF342" s="16"/>
      <c r="AG342" s="16"/>
      <c r="AH342" s="16"/>
      <c r="AI342" s="46"/>
      <c r="AJ342" s="16">
        <v>48</v>
      </c>
      <c r="AK342" s="47">
        <v>101</v>
      </c>
    </row>
    <row r="343" spans="2:37" ht="25.5" x14ac:dyDescent="0.2">
      <c r="B343" s="17" t="s">
        <v>34</v>
      </c>
      <c r="C343" s="34" t="s">
        <v>360</v>
      </c>
      <c r="D343" s="34" t="s">
        <v>368</v>
      </c>
      <c r="E343" s="16"/>
      <c r="F343" s="18">
        <v>2321</v>
      </c>
      <c r="G343" s="16" t="s">
        <v>35</v>
      </c>
      <c r="H343">
        <v>4800</v>
      </c>
      <c r="I343" s="35">
        <v>0</v>
      </c>
      <c r="J343" s="35">
        <v>4568</v>
      </c>
      <c r="K343" s="35">
        <v>31</v>
      </c>
      <c r="L343" s="59">
        <v>0</v>
      </c>
      <c r="M343" s="59">
        <v>200</v>
      </c>
      <c r="N343" s="59">
        <v>0</v>
      </c>
      <c r="O343" s="59">
        <v>0</v>
      </c>
      <c r="P343" s="38">
        <f t="shared" si="67"/>
        <v>4799</v>
      </c>
      <c r="Q343" s="37">
        <f t="shared" si="66"/>
        <v>99.979166666666671</v>
      </c>
      <c r="R343" s="39">
        <f t="shared" si="68"/>
        <v>1046805.0285046129</v>
      </c>
      <c r="S343" s="39">
        <f t="shared" si="69"/>
        <v>0</v>
      </c>
      <c r="T343" s="39">
        <f t="shared" si="70"/>
        <v>996209.45212688984</v>
      </c>
      <c r="U343" s="39">
        <f t="shared" si="71"/>
        <v>6760.6158090922909</v>
      </c>
      <c r="V343" s="39">
        <f t="shared" si="72"/>
        <v>0</v>
      </c>
      <c r="W343" s="39">
        <f>218.084380938461*M343</f>
        <v>43616.8761876922</v>
      </c>
      <c r="X343" s="39">
        <f>218.084380938461*N343</f>
        <v>0</v>
      </c>
      <c r="Y343" s="39">
        <f t="shared" si="73"/>
        <v>0</v>
      </c>
      <c r="Z343" s="39">
        <f t="shared" si="74"/>
        <v>1046586.9441236743</v>
      </c>
      <c r="AA343" s="37">
        <f t="shared" si="75"/>
        <v>99.979166666666657</v>
      </c>
      <c r="AB343" s="16">
        <v>11</v>
      </c>
      <c r="AC343" s="36">
        <f t="shared" si="76"/>
        <v>2639.4500000000003</v>
      </c>
      <c r="AD343" s="36">
        <f t="shared" si="77"/>
        <v>2159.5500000000002</v>
      </c>
      <c r="AE343" s="16"/>
      <c r="AF343" s="16"/>
      <c r="AG343" s="16"/>
      <c r="AH343" s="16"/>
      <c r="AI343" s="46"/>
      <c r="AJ343" s="16">
        <v>0</v>
      </c>
      <c r="AK343" s="47">
        <v>4</v>
      </c>
    </row>
    <row r="344" spans="2:37" ht="25.5" x14ac:dyDescent="0.2">
      <c r="B344" s="17" t="s">
        <v>34</v>
      </c>
      <c r="C344" s="34" t="s">
        <v>360</v>
      </c>
      <c r="D344" s="34" t="s">
        <v>369</v>
      </c>
      <c r="E344" s="16"/>
      <c r="F344" s="18">
        <v>2321</v>
      </c>
      <c r="G344" s="16" t="s">
        <v>35</v>
      </c>
      <c r="H344">
        <v>2400</v>
      </c>
      <c r="I344" s="35">
        <v>0</v>
      </c>
      <c r="J344" s="35">
        <v>2251</v>
      </c>
      <c r="K344" s="35">
        <v>0</v>
      </c>
      <c r="L344" s="59">
        <v>0</v>
      </c>
      <c r="M344" s="59">
        <v>100</v>
      </c>
      <c r="N344" s="59">
        <v>0</v>
      </c>
      <c r="O344" s="59">
        <v>0</v>
      </c>
      <c r="P344" s="38">
        <f t="shared" si="67"/>
        <v>2351</v>
      </c>
      <c r="Q344" s="37">
        <f t="shared" si="66"/>
        <v>97.958333333333329</v>
      </c>
      <c r="R344" s="39">
        <f t="shared" si="68"/>
        <v>523402.51425230643</v>
      </c>
      <c r="S344" s="39">
        <f t="shared" si="69"/>
        <v>0</v>
      </c>
      <c r="T344" s="39">
        <f t="shared" si="70"/>
        <v>490907.94149247574</v>
      </c>
      <c r="U344" s="39">
        <f t="shared" si="71"/>
        <v>0</v>
      </c>
      <c r="V344" s="39">
        <f t="shared" si="72"/>
        <v>0</v>
      </c>
      <c r="W344" s="39">
        <f>218.084380938461*M344</f>
        <v>21808.4380938461</v>
      </c>
      <c r="X344" s="39">
        <f>218.084380938461*N344</f>
        <v>0</v>
      </c>
      <c r="Y344" s="39">
        <f t="shared" si="73"/>
        <v>0</v>
      </c>
      <c r="Z344" s="39">
        <f t="shared" si="74"/>
        <v>512716.37958632183</v>
      </c>
      <c r="AA344" s="37">
        <f t="shared" si="75"/>
        <v>97.958333333333343</v>
      </c>
      <c r="AB344" s="16">
        <v>11</v>
      </c>
      <c r="AC344" s="36">
        <f t="shared" si="76"/>
        <v>1293.0500000000002</v>
      </c>
      <c r="AD344" s="36">
        <f t="shared" si="77"/>
        <v>1057.95</v>
      </c>
      <c r="AE344" s="16"/>
      <c r="AF344" s="16"/>
      <c r="AG344" s="16"/>
      <c r="AH344" s="16"/>
      <c r="AI344" s="46"/>
      <c r="AJ344" s="16">
        <v>9</v>
      </c>
      <c r="AK344" s="47">
        <v>6</v>
      </c>
    </row>
    <row r="345" spans="2:37" ht="25.5" x14ac:dyDescent="0.2">
      <c r="B345" s="17" t="s">
        <v>34</v>
      </c>
      <c r="C345" s="34" t="s">
        <v>360</v>
      </c>
      <c r="D345" s="34" t="s">
        <v>370</v>
      </c>
      <c r="E345" s="16"/>
      <c r="F345" s="18">
        <v>2321</v>
      </c>
      <c r="G345" s="16" t="s">
        <v>35</v>
      </c>
      <c r="H345">
        <v>3000</v>
      </c>
      <c r="I345" s="35">
        <v>0</v>
      </c>
      <c r="J345" s="35">
        <v>3081</v>
      </c>
      <c r="K345" s="35">
        <v>29</v>
      </c>
      <c r="L345" s="59">
        <v>3</v>
      </c>
      <c r="M345" s="59">
        <v>845</v>
      </c>
      <c r="N345" s="59">
        <v>0</v>
      </c>
      <c r="O345" s="59">
        <v>0</v>
      </c>
      <c r="P345" s="38">
        <f t="shared" si="67"/>
        <v>3958</v>
      </c>
      <c r="Q345" s="37">
        <f t="shared" si="66"/>
        <v>131.93333333333334</v>
      </c>
      <c r="R345" s="39">
        <f t="shared" si="68"/>
        <v>654253.14281538303</v>
      </c>
      <c r="S345" s="39">
        <f t="shared" si="69"/>
        <v>0</v>
      </c>
      <c r="T345" s="39">
        <f t="shared" si="70"/>
        <v>671917.97767139832</v>
      </c>
      <c r="U345" s="39">
        <f t="shared" si="71"/>
        <v>6324.4470472153689</v>
      </c>
      <c r="V345" s="39">
        <f t="shared" si="72"/>
        <v>654.25314281538306</v>
      </c>
      <c r="W345" s="39">
        <f>218.084380938461*M345</f>
        <v>184281.30189299956</v>
      </c>
      <c r="X345" s="39">
        <f>218.084380938461*N345</f>
        <v>0</v>
      </c>
      <c r="Y345" s="39">
        <f t="shared" si="73"/>
        <v>0</v>
      </c>
      <c r="Z345" s="39">
        <f t="shared" si="74"/>
        <v>863177.97975442873</v>
      </c>
      <c r="AA345" s="37">
        <f t="shared" si="75"/>
        <v>131.93333333333334</v>
      </c>
      <c r="AB345" s="16">
        <v>11</v>
      </c>
      <c r="AC345" s="36">
        <f t="shared" si="76"/>
        <v>2176.9</v>
      </c>
      <c r="AD345" s="36">
        <f t="shared" si="77"/>
        <v>1781.1000000000001</v>
      </c>
      <c r="AE345" s="16"/>
      <c r="AF345" s="16"/>
      <c r="AG345" s="16"/>
      <c r="AH345" s="16"/>
      <c r="AI345" s="46"/>
      <c r="AJ345" s="16"/>
      <c r="AK345" s="16"/>
    </row>
    <row r="346" spans="2:37" ht="25.5" x14ac:dyDescent="0.2">
      <c r="B346" s="17" t="s">
        <v>34</v>
      </c>
      <c r="C346" s="34" t="s">
        <v>371</v>
      </c>
      <c r="D346" s="34" t="s">
        <v>371</v>
      </c>
      <c r="E346" s="16"/>
      <c r="F346" s="18">
        <v>2321</v>
      </c>
      <c r="G346" s="16" t="s">
        <v>35</v>
      </c>
      <c r="H346">
        <v>8666</v>
      </c>
      <c r="I346" s="35">
        <v>0</v>
      </c>
      <c r="J346" s="35">
        <v>3962</v>
      </c>
      <c r="K346" s="35">
        <v>4113</v>
      </c>
      <c r="L346" s="59">
        <v>0</v>
      </c>
      <c r="M346" s="59">
        <v>500</v>
      </c>
      <c r="N346" s="59">
        <v>0</v>
      </c>
      <c r="O346" s="59">
        <v>0</v>
      </c>
      <c r="P346" s="38">
        <f t="shared" si="67"/>
        <v>8575</v>
      </c>
      <c r="Q346" s="37">
        <f t="shared" si="66"/>
        <v>98.949919224555728</v>
      </c>
      <c r="R346" s="39">
        <f t="shared" si="68"/>
        <v>1889919.245212703</v>
      </c>
      <c r="S346" s="39">
        <f t="shared" si="69"/>
        <v>0</v>
      </c>
      <c r="T346" s="39">
        <f t="shared" si="70"/>
        <v>864050.31727818248</v>
      </c>
      <c r="U346" s="39">
        <f t="shared" si="71"/>
        <v>896981.0587998901</v>
      </c>
      <c r="V346" s="39">
        <f t="shared" si="72"/>
        <v>0</v>
      </c>
      <c r="W346" s="39">
        <f>218.084380938461*M346</f>
        <v>109042.19046923051</v>
      </c>
      <c r="X346" s="39">
        <f>218.084380938461*N346</f>
        <v>0</v>
      </c>
      <c r="Y346" s="39">
        <f t="shared" si="73"/>
        <v>0</v>
      </c>
      <c r="Z346" s="39">
        <f t="shared" si="74"/>
        <v>1870073.566547303</v>
      </c>
      <c r="AA346" s="37">
        <f t="shared" si="75"/>
        <v>98.949919224555728</v>
      </c>
      <c r="AB346" s="16">
        <v>11</v>
      </c>
      <c r="AC346" s="36">
        <f t="shared" si="76"/>
        <v>4716.25</v>
      </c>
      <c r="AD346" s="36">
        <f t="shared" si="77"/>
        <v>3858.75</v>
      </c>
      <c r="AE346" s="16"/>
      <c r="AF346" s="16"/>
      <c r="AG346" s="16"/>
      <c r="AH346" s="16"/>
      <c r="AI346" s="46"/>
      <c r="AJ346" s="16">
        <v>6</v>
      </c>
      <c r="AK346" s="47">
        <v>21</v>
      </c>
    </row>
    <row r="347" spans="2:37" ht="25.5" x14ac:dyDescent="0.2">
      <c r="B347" s="17" t="s">
        <v>34</v>
      </c>
      <c r="C347" s="34" t="s">
        <v>371</v>
      </c>
      <c r="D347" s="34" t="s">
        <v>372</v>
      </c>
      <c r="E347" s="16"/>
      <c r="F347" s="18">
        <v>2321</v>
      </c>
      <c r="G347" s="16" t="s">
        <v>35</v>
      </c>
      <c r="H347">
        <v>6000</v>
      </c>
      <c r="I347" s="35">
        <v>0</v>
      </c>
      <c r="J347" s="35">
        <v>5608</v>
      </c>
      <c r="K347" s="35">
        <v>242</v>
      </c>
      <c r="L347" s="59">
        <v>0</v>
      </c>
      <c r="M347" s="59">
        <v>1105</v>
      </c>
      <c r="N347" s="59">
        <v>0</v>
      </c>
      <c r="O347" s="59">
        <v>0</v>
      </c>
      <c r="P347" s="38">
        <f t="shared" si="67"/>
        <v>6955</v>
      </c>
      <c r="Q347" s="37">
        <f t="shared" si="66"/>
        <v>115.91666666666667</v>
      </c>
      <c r="R347" s="39">
        <f t="shared" si="68"/>
        <v>1308506.2856307661</v>
      </c>
      <c r="S347" s="39">
        <f t="shared" si="69"/>
        <v>0</v>
      </c>
      <c r="T347" s="39">
        <f t="shared" si="70"/>
        <v>1223017.2083028893</v>
      </c>
      <c r="U347" s="39">
        <f t="shared" si="71"/>
        <v>52776.420187107564</v>
      </c>
      <c r="V347" s="39">
        <f t="shared" si="72"/>
        <v>0</v>
      </c>
      <c r="W347" s="39">
        <f>218.084380938461*M347</f>
        <v>240983.24093699941</v>
      </c>
      <c r="X347" s="39">
        <f>218.084380938461*N347</f>
        <v>0</v>
      </c>
      <c r="Y347" s="39">
        <f t="shared" si="73"/>
        <v>0</v>
      </c>
      <c r="Z347" s="39">
        <f t="shared" si="74"/>
        <v>1516776.8694269962</v>
      </c>
      <c r="AA347" s="37">
        <f t="shared" si="75"/>
        <v>115.91666666666664</v>
      </c>
      <c r="AB347" s="16">
        <v>11</v>
      </c>
      <c r="AC347" s="36">
        <f t="shared" si="76"/>
        <v>3825.2500000000005</v>
      </c>
      <c r="AD347" s="36">
        <f t="shared" si="77"/>
        <v>3129.75</v>
      </c>
      <c r="AE347" s="16"/>
      <c r="AF347" s="16"/>
      <c r="AG347" s="16"/>
      <c r="AH347" s="16"/>
      <c r="AI347" s="46"/>
      <c r="AJ347" s="16">
        <v>76</v>
      </c>
      <c r="AK347" s="47">
        <v>16</v>
      </c>
    </row>
    <row r="348" spans="2:37" ht="25.5" x14ac:dyDescent="0.2">
      <c r="B348" s="17" t="s">
        <v>34</v>
      </c>
      <c r="C348" s="34" t="s">
        <v>371</v>
      </c>
      <c r="D348" s="34" t="s">
        <v>373</v>
      </c>
      <c r="E348" s="16"/>
      <c r="F348" s="18">
        <v>2321</v>
      </c>
      <c r="G348" s="16" t="s">
        <v>35</v>
      </c>
      <c r="H348">
        <v>4000</v>
      </c>
      <c r="I348" s="35">
        <v>0</v>
      </c>
      <c r="J348" s="35">
        <v>3921</v>
      </c>
      <c r="K348" s="35">
        <v>79</v>
      </c>
      <c r="L348" s="59">
        <v>0</v>
      </c>
      <c r="M348" s="59">
        <v>500</v>
      </c>
      <c r="N348" s="59">
        <v>0</v>
      </c>
      <c r="O348" s="59">
        <v>0</v>
      </c>
      <c r="P348" s="38">
        <f t="shared" si="67"/>
        <v>4500</v>
      </c>
      <c r="Q348" s="37">
        <f t="shared" si="66"/>
        <v>112.5</v>
      </c>
      <c r="R348" s="39">
        <f t="shared" si="68"/>
        <v>872337.52375384409</v>
      </c>
      <c r="S348" s="39">
        <f t="shared" si="69"/>
        <v>0</v>
      </c>
      <c r="T348" s="39">
        <f t="shared" si="70"/>
        <v>855108.85765970557</v>
      </c>
      <c r="U348" s="39">
        <f t="shared" si="71"/>
        <v>17228.666094138418</v>
      </c>
      <c r="V348" s="39">
        <f t="shared" si="72"/>
        <v>0</v>
      </c>
      <c r="W348" s="39">
        <f>218.084380938461*M348</f>
        <v>109042.19046923051</v>
      </c>
      <c r="X348" s="39">
        <f>218.084380938461*N348</f>
        <v>0</v>
      </c>
      <c r="Y348" s="39">
        <f t="shared" si="73"/>
        <v>0</v>
      </c>
      <c r="Z348" s="39">
        <f t="shared" si="74"/>
        <v>981379.71422307449</v>
      </c>
      <c r="AA348" s="37">
        <f t="shared" si="75"/>
        <v>112.49999999999999</v>
      </c>
      <c r="AB348" s="16">
        <v>11</v>
      </c>
      <c r="AC348" s="36">
        <f t="shared" si="76"/>
        <v>2475</v>
      </c>
      <c r="AD348" s="36">
        <f t="shared" si="77"/>
        <v>2025</v>
      </c>
      <c r="AE348" s="16"/>
      <c r="AF348" s="16"/>
      <c r="AG348" s="16"/>
      <c r="AH348" s="16"/>
      <c r="AI348" s="46"/>
      <c r="AJ348" s="16">
        <v>2</v>
      </c>
      <c r="AK348" s="47">
        <v>3</v>
      </c>
    </row>
    <row r="349" spans="2:37" ht="25.5" x14ac:dyDescent="0.2">
      <c r="B349" s="17" t="s">
        <v>34</v>
      </c>
      <c r="C349" s="34" t="s">
        <v>371</v>
      </c>
      <c r="D349" s="34" t="s">
        <v>374</v>
      </c>
      <c r="E349" s="16"/>
      <c r="F349" s="18">
        <v>2321</v>
      </c>
      <c r="G349" s="16" t="s">
        <v>35</v>
      </c>
      <c r="H349">
        <v>2400</v>
      </c>
      <c r="I349" s="35">
        <v>0</v>
      </c>
      <c r="J349" s="35">
        <v>2599</v>
      </c>
      <c r="K349" s="35">
        <v>0</v>
      </c>
      <c r="L349" s="59">
        <v>240</v>
      </c>
      <c r="M349" s="59">
        <v>11</v>
      </c>
      <c r="N349" s="59">
        <v>0</v>
      </c>
      <c r="O349" s="59">
        <v>0</v>
      </c>
      <c r="P349" s="38">
        <f t="shared" si="67"/>
        <v>2850</v>
      </c>
      <c r="Q349" s="37">
        <f t="shared" si="66"/>
        <v>118.75</v>
      </c>
      <c r="R349" s="39">
        <f t="shared" si="68"/>
        <v>523402.51425230643</v>
      </c>
      <c r="S349" s="39">
        <f t="shared" si="69"/>
        <v>0</v>
      </c>
      <c r="T349" s="39">
        <f t="shared" si="70"/>
        <v>566801.30605906015</v>
      </c>
      <c r="U349" s="39">
        <f t="shared" si="71"/>
        <v>0</v>
      </c>
      <c r="V349" s="39">
        <f t="shared" si="72"/>
        <v>52340.251425230643</v>
      </c>
      <c r="W349" s="39">
        <f>218.084380938461*M349</f>
        <v>2398.9281903230712</v>
      </c>
      <c r="X349" s="39">
        <f>218.084380938461*N349</f>
        <v>0</v>
      </c>
      <c r="Y349" s="39">
        <f t="shared" si="73"/>
        <v>0</v>
      </c>
      <c r="Z349" s="39">
        <f t="shared" si="74"/>
        <v>621540.48567461385</v>
      </c>
      <c r="AA349" s="37">
        <f t="shared" si="75"/>
        <v>118.75</v>
      </c>
      <c r="AB349" s="16">
        <v>11</v>
      </c>
      <c r="AC349" s="36">
        <f t="shared" si="76"/>
        <v>1567.5000000000002</v>
      </c>
      <c r="AD349" s="36">
        <f t="shared" si="77"/>
        <v>1282.5</v>
      </c>
      <c r="AE349" s="16"/>
      <c r="AF349" s="16"/>
      <c r="AG349" s="16"/>
      <c r="AH349" s="16"/>
      <c r="AI349" s="46"/>
      <c r="AJ349" s="16">
        <v>20</v>
      </c>
      <c r="AK349" s="47">
        <v>25</v>
      </c>
    </row>
    <row r="350" spans="2:37" ht="25.5" x14ac:dyDescent="0.2">
      <c r="B350" s="17" t="s">
        <v>34</v>
      </c>
      <c r="C350" s="34" t="s">
        <v>371</v>
      </c>
      <c r="D350" s="34" t="s">
        <v>375</v>
      </c>
      <c r="E350" s="16"/>
      <c r="F350" s="18">
        <v>2321</v>
      </c>
      <c r="G350" s="16" t="s">
        <v>35</v>
      </c>
      <c r="H350">
        <v>3200</v>
      </c>
      <c r="I350" s="35">
        <v>0</v>
      </c>
      <c r="J350" s="35">
        <v>2259</v>
      </c>
      <c r="K350" s="35">
        <v>0</v>
      </c>
      <c r="L350" s="59">
        <v>8</v>
      </c>
      <c r="M350" s="59">
        <v>350</v>
      </c>
      <c r="N350" s="59">
        <v>0</v>
      </c>
      <c r="O350" s="59">
        <v>0</v>
      </c>
      <c r="P350" s="38">
        <f t="shared" si="67"/>
        <v>2617</v>
      </c>
      <c r="Q350" s="37">
        <f t="shared" si="66"/>
        <v>81.78125</v>
      </c>
      <c r="R350" s="39">
        <f t="shared" si="68"/>
        <v>697870.0190030752</v>
      </c>
      <c r="S350" s="39">
        <f t="shared" si="69"/>
        <v>0</v>
      </c>
      <c r="T350" s="39">
        <f t="shared" si="70"/>
        <v>492652.61653998343</v>
      </c>
      <c r="U350" s="39">
        <f t="shared" si="71"/>
        <v>0</v>
      </c>
      <c r="V350" s="39">
        <f t="shared" si="72"/>
        <v>1744.6750475076881</v>
      </c>
      <c r="W350" s="39">
        <f>218.084380938461*M350</f>
        <v>76329.533328461359</v>
      </c>
      <c r="X350" s="39">
        <f>218.084380938461*N350</f>
        <v>0</v>
      </c>
      <c r="Y350" s="39">
        <f t="shared" si="73"/>
        <v>0</v>
      </c>
      <c r="Z350" s="39">
        <f t="shared" si="74"/>
        <v>570726.82491595251</v>
      </c>
      <c r="AA350" s="37">
        <f t="shared" si="75"/>
        <v>81.781250000000014</v>
      </c>
      <c r="AB350" s="16">
        <v>11</v>
      </c>
      <c r="AC350" s="36">
        <f t="shared" si="76"/>
        <v>1439.3500000000001</v>
      </c>
      <c r="AD350" s="36">
        <f t="shared" si="77"/>
        <v>1177.6500000000001</v>
      </c>
      <c r="AE350" s="16"/>
      <c r="AF350" s="16"/>
      <c r="AG350" s="16"/>
      <c r="AH350" s="16"/>
      <c r="AI350" s="46"/>
      <c r="AJ350" s="16">
        <v>2</v>
      </c>
      <c r="AK350" s="47">
        <v>5</v>
      </c>
    </row>
    <row r="351" spans="2:37" ht="25.5" x14ac:dyDescent="0.2">
      <c r="B351" s="17" t="s">
        <v>34</v>
      </c>
      <c r="C351" s="34" t="s">
        <v>371</v>
      </c>
      <c r="D351" s="34" t="s">
        <v>376</v>
      </c>
      <c r="E351" s="16"/>
      <c r="F351" s="18">
        <v>2321</v>
      </c>
      <c r="G351" s="16" t="s">
        <v>35</v>
      </c>
      <c r="H351">
        <v>2400</v>
      </c>
      <c r="I351" s="35">
        <v>0</v>
      </c>
      <c r="J351" s="35">
        <v>2270</v>
      </c>
      <c r="K351" s="35">
        <v>0</v>
      </c>
      <c r="L351" s="59">
        <v>250</v>
      </c>
      <c r="M351" s="59">
        <v>0</v>
      </c>
      <c r="N351" s="59">
        <v>0</v>
      </c>
      <c r="O351" s="59">
        <v>0</v>
      </c>
      <c r="P351" s="38">
        <f t="shared" si="67"/>
        <v>2520</v>
      </c>
      <c r="Q351" s="37">
        <f t="shared" si="66"/>
        <v>105</v>
      </c>
      <c r="R351" s="39">
        <f t="shared" si="68"/>
        <v>523402.51425230643</v>
      </c>
      <c r="S351" s="39">
        <f t="shared" si="69"/>
        <v>0</v>
      </c>
      <c r="T351" s="39">
        <f t="shared" si="70"/>
        <v>495051.54473030649</v>
      </c>
      <c r="U351" s="39">
        <f t="shared" si="71"/>
        <v>0</v>
      </c>
      <c r="V351" s="39">
        <f t="shared" si="72"/>
        <v>54521.095234615255</v>
      </c>
      <c r="W351" s="39">
        <f>218.084380938461*M351</f>
        <v>0</v>
      </c>
      <c r="X351" s="39">
        <f>218.084380938461*N351</f>
        <v>0</v>
      </c>
      <c r="Y351" s="39">
        <f t="shared" si="73"/>
        <v>0</v>
      </c>
      <c r="Z351" s="39">
        <f t="shared" si="74"/>
        <v>549572.63996492175</v>
      </c>
      <c r="AA351" s="37">
        <f t="shared" si="75"/>
        <v>105</v>
      </c>
      <c r="AB351" s="16">
        <v>11</v>
      </c>
      <c r="AC351" s="36">
        <f t="shared" si="76"/>
        <v>1386</v>
      </c>
      <c r="AD351" s="36">
        <f t="shared" si="77"/>
        <v>1134</v>
      </c>
      <c r="AE351" s="16"/>
      <c r="AF351" s="16"/>
      <c r="AG351" s="16"/>
      <c r="AH351" s="16"/>
      <c r="AI351" s="46"/>
      <c r="AJ351" s="16"/>
      <c r="AK351" s="16"/>
    </row>
    <row r="352" spans="2:37" ht="25.5" x14ac:dyDescent="0.2">
      <c r="B352" s="17" t="s">
        <v>34</v>
      </c>
      <c r="C352" s="34" t="s">
        <v>371</v>
      </c>
      <c r="D352" s="34" t="s">
        <v>377</v>
      </c>
      <c r="E352" s="16"/>
      <c r="F352" s="18">
        <v>2321</v>
      </c>
      <c r="G352" s="16" t="s">
        <v>35</v>
      </c>
      <c r="H352">
        <v>4000</v>
      </c>
      <c r="I352" s="35">
        <v>0</v>
      </c>
      <c r="J352" s="35">
        <v>0</v>
      </c>
      <c r="K352" s="35">
        <v>3716</v>
      </c>
      <c r="L352" s="59">
        <v>0</v>
      </c>
      <c r="M352" s="59">
        <v>250</v>
      </c>
      <c r="N352" s="59">
        <v>0</v>
      </c>
      <c r="O352" s="59">
        <v>0</v>
      </c>
      <c r="P352" s="38">
        <f t="shared" si="67"/>
        <v>3966</v>
      </c>
      <c r="Q352" s="37">
        <f t="shared" si="66"/>
        <v>99.15</v>
      </c>
      <c r="R352" s="39">
        <f t="shared" si="68"/>
        <v>872337.52375384409</v>
      </c>
      <c r="S352" s="39">
        <f t="shared" si="69"/>
        <v>0</v>
      </c>
      <c r="T352" s="39">
        <f t="shared" si="70"/>
        <v>0</v>
      </c>
      <c r="U352" s="39">
        <f t="shared" si="71"/>
        <v>810401.55956732109</v>
      </c>
      <c r="V352" s="39">
        <f t="shared" si="72"/>
        <v>0</v>
      </c>
      <c r="W352" s="39">
        <f>218.084380938461*M352</f>
        <v>54521.095234615255</v>
      </c>
      <c r="X352" s="39">
        <f>218.084380938461*N352</f>
        <v>0</v>
      </c>
      <c r="Y352" s="39">
        <f t="shared" si="73"/>
        <v>0</v>
      </c>
      <c r="Z352" s="39">
        <f t="shared" si="74"/>
        <v>864922.65480193635</v>
      </c>
      <c r="AA352" s="37">
        <f t="shared" si="75"/>
        <v>99.149999999999991</v>
      </c>
      <c r="AB352" s="16">
        <v>11</v>
      </c>
      <c r="AC352" s="36">
        <f t="shared" si="76"/>
        <v>2181.3000000000002</v>
      </c>
      <c r="AD352" s="36">
        <f t="shared" si="77"/>
        <v>1784.7</v>
      </c>
      <c r="AE352" s="16"/>
      <c r="AF352" s="16"/>
      <c r="AG352" s="16"/>
      <c r="AH352" s="16"/>
      <c r="AI352" s="46"/>
      <c r="AJ352" s="16">
        <v>31</v>
      </c>
      <c r="AK352" s="47">
        <v>86</v>
      </c>
    </row>
    <row r="353" spans="2:37" ht="25.5" x14ac:dyDescent="0.2">
      <c r="B353" s="17" t="s">
        <v>34</v>
      </c>
      <c r="C353" s="34" t="s">
        <v>378</v>
      </c>
      <c r="D353" s="34" t="s">
        <v>378</v>
      </c>
      <c r="E353" s="16"/>
      <c r="F353" s="18">
        <v>2321</v>
      </c>
      <c r="G353" s="16" t="s">
        <v>35</v>
      </c>
      <c r="H353">
        <v>9000</v>
      </c>
      <c r="I353" s="35">
        <v>0</v>
      </c>
      <c r="J353" s="35">
        <v>0</v>
      </c>
      <c r="K353" s="35">
        <v>9450</v>
      </c>
      <c r="L353" s="59">
        <v>149</v>
      </c>
      <c r="M353" s="59">
        <v>1599</v>
      </c>
      <c r="N353" s="59">
        <v>0</v>
      </c>
      <c r="O353" s="59">
        <v>0</v>
      </c>
      <c r="P353" s="38">
        <f t="shared" si="67"/>
        <v>11198</v>
      </c>
      <c r="Q353" s="37">
        <f t="shared" si="66"/>
        <v>124.42222222222222</v>
      </c>
      <c r="R353" s="39">
        <f t="shared" si="68"/>
        <v>1962759.428446149</v>
      </c>
      <c r="S353" s="39">
        <f t="shared" si="69"/>
        <v>0</v>
      </c>
      <c r="T353" s="39">
        <f t="shared" si="70"/>
        <v>0</v>
      </c>
      <c r="U353" s="39">
        <f t="shared" si="71"/>
        <v>2060897.3998684566</v>
      </c>
      <c r="V353" s="39">
        <f t="shared" si="72"/>
        <v>32494.572759830691</v>
      </c>
      <c r="W353" s="39">
        <f>218.084380938461*M353</f>
        <v>348716.92512059916</v>
      </c>
      <c r="X353" s="39">
        <f>218.084380938461*N353</f>
        <v>0</v>
      </c>
      <c r="Y353" s="39">
        <f t="shared" si="73"/>
        <v>0</v>
      </c>
      <c r="Z353" s="39">
        <f t="shared" si="74"/>
        <v>2442108.8977488866</v>
      </c>
      <c r="AA353" s="37">
        <f t="shared" si="75"/>
        <v>124.42222222222225</v>
      </c>
      <c r="AB353" s="16">
        <v>11</v>
      </c>
      <c r="AC353" s="36">
        <f t="shared" si="76"/>
        <v>6158.9000000000005</v>
      </c>
      <c r="AD353" s="36">
        <f t="shared" si="77"/>
        <v>5039.1000000000004</v>
      </c>
      <c r="AE353" s="16"/>
      <c r="AF353" s="16"/>
      <c r="AG353" s="16"/>
      <c r="AH353" s="16"/>
      <c r="AI353" s="46"/>
      <c r="AJ353" s="16">
        <v>2</v>
      </c>
      <c r="AK353" s="47">
        <v>14</v>
      </c>
    </row>
    <row r="354" spans="2:37" ht="25.5" x14ac:dyDescent="0.2">
      <c r="B354" s="17" t="s">
        <v>34</v>
      </c>
      <c r="C354" s="34" t="s">
        <v>378</v>
      </c>
      <c r="D354" s="34" t="s">
        <v>379</v>
      </c>
      <c r="E354" s="16"/>
      <c r="F354" s="18">
        <v>2321</v>
      </c>
      <c r="G354" s="16" t="s">
        <v>35</v>
      </c>
      <c r="H354">
        <v>9800</v>
      </c>
      <c r="I354" s="35">
        <v>0</v>
      </c>
      <c r="J354" s="35">
        <v>0</v>
      </c>
      <c r="K354" s="35">
        <v>2297</v>
      </c>
      <c r="L354" s="59">
        <v>4</v>
      </c>
      <c r="M354" s="59">
        <v>0</v>
      </c>
      <c r="N354" s="59">
        <v>0</v>
      </c>
      <c r="O354" s="59">
        <v>0</v>
      </c>
      <c r="P354" s="38">
        <f t="shared" si="67"/>
        <v>2301</v>
      </c>
      <c r="Q354" s="37">
        <f t="shared" si="66"/>
        <v>23.479591836734695</v>
      </c>
      <c r="R354" s="39">
        <f t="shared" si="68"/>
        <v>2137226.9331969181</v>
      </c>
      <c r="S354" s="39">
        <f t="shared" si="69"/>
        <v>0</v>
      </c>
      <c r="T354" s="39">
        <f t="shared" si="70"/>
        <v>0</v>
      </c>
      <c r="U354" s="39">
        <f t="shared" si="71"/>
        <v>500939.82301564491</v>
      </c>
      <c r="V354" s="39">
        <f t="shared" si="72"/>
        <v>872.33752375384404</v>
      </c>
      <c r="W354" s="39">
        <f>218.084380938461*M354</f>
        <v>0</v>
      </c>
      <c r="X354" s="39">
        <f>218.084380938461*N354</f>
        <v>0</v>
      </c>
      <c r="Y354" s="39">
        <f t="shared" si="73"/>
        <v>0</v>
      </c>
      <c r="Z354" s="39">
        <f t="shared" si="74"/>
        <v>501812.16053939878</v>
      </c>
      <c r="AA354" s="37">
        <f t="shared" si="75"/>
        <v>23.479591836734691</v>
      </c>
      <c r="AB354" s="16">
        <v>11</v>
      </c>
      <c r="AC354" s="36">
        <f t="shared" si="76"/>
        <v>1265.5500000000002</v>
      </c>
      <c r="AD354" s="36">
        <f t="shared" si="77"/>
        <v>1035.45</v>
      </c>
      <c r="AE354" s="16"/>
      <c r="AF354" s="16"/>
      <c r="AG354" s="16"/>
      <c r="AH354" s="16"/>
      <c r="AI354" s="46"/>
      <c r="AJ354" s="16">
        <v>21</v>
      </c>
      <c r="AK354" s="47">
        <v>23</v>
      </c>
    </row>
    <row r="355" spans="2:37" ht="25.5" x14ac:dyDescent="0.2">
      <c r="B355" s="17" t="s">
        <v>34</v>
      </c>
      <c r="C355" s="34" t="s">
        <v>378</v>
      </c>
      <c r="D355" s="34" t="s">
        <v>380</v>
      </c>
      <c r="E355" s="16"/>
      <c r="F355" s="18">
        <v>2321</v>
      </c>
      <c r="G355" s="16" t="s">
        <v>35</v>
      </c>
      <c r="H355">
        <v>3000</v>
      </c>
      <c r="I355" s="35">
        <v>0</v>
      </c>
      <c r="J355" s="35">
        <v>2831</v>
      </c>
      <c r="K355" s="35">
        <v>155</v>
      </c>
      <c r="L355" s="59">
        <v>15</v>
      </c>
      <c r="M355" s="59">
        <v>0</v>
      </c>
      <c r="N355" s="59">
        <v>0</v>
      </c>
      <c r="O355" s="59">
        <v>0</v>
      </c>
      <c r="P355" s="38">
        <f t="shared" si="67"/>
        <v>3001</v>
      </c>
      <c r="Q355" s="37">
        <f t="shared" si="66"/>
        <v>100.03333333333333</v>
      </c>
      <c r="R355" s="39">
        <f t="shared" si="68"/>
        <v>654253.14281538303</v>
      </c>
      <c r="S355" s="39">
        <f t="shared" si="69"/>
        <v>0</v>
      </c>
      <c r="T355" s="39">
        <f t="shared" si="70"/>
        <v>617396.88243678317</v>
      </c>
      <c r="U355" s="39">
        <f t="shared" si="71"/>
        <v>33803.079045461454</v>
      </c>
      <c r="V355" s="39">
        <f t="shared" si="72"/>
        <v>3271.2657140769152</v>
      </c>
      <c r="W355" s="39">
        <f>218.084380938461*M355</f>
        <v>0</v>
      </c>
      <c r="X355" s="39">
        <f>218.084380938461*N355</f>
        <v>0</v>
      </c>
      <c r="Y355" s="39">
        <f t="shared" si="73"/>
        <v>0</v>
      </c>
      <c r="Z355" s="39">
        <f t="shared" si="74"/>
        <v>654471.22719632159</v>
      </c>
      <c r="AA355" s="37">
        <f t="shared" si="75"/>
        <v>100.03333333333335</v>
      </c>
      <c r="AB355" s="16">
        <v>11</v>
      </c>
      <c r="AC355" s="36">
        <f t="shared" si="76"/>
        <v>1650.5500000000002</v>
      </c>
      <c r="AD355" s="36">
        <f t="shared" si="77"/>
        <v>1350.45</v>
      </c>
      <c r="AE355" s="16"/>
      <c r="AF355" s="16"/>
      <c r="AG355" s="16"/>
      <c r="AH355" s="16"/>
      <c r="AI355" s="46"/>
      <c r="AJ355" s="16">
        <v>2</v>
      </c>
      <c r="AK355" s="47">
        <v>10</v>
      </c>
    </row>
    <row r="356" spans="2:37" ht="25.5" x14ac:dyDescent="0.2">
      <c r="B356" s="17" t="s">
        <v>34</v>
      </c>
      <c r="C356" s="34" t="s">
        <v>378</v>
      </c>
      <c r="D356" s="34" t="s">
        <v>381</v>
      </c>
      <c r="E356" s="16"/>
      <c r="F356" s="18">
        <v>2321</v>
      </c>
      <c r="G356" s="16" t="s">
        <v>35</v>
      </c>
      <c r="H356">
        <v>2500</v>
      </c>
      <c r="I356" s="35">
        <v>0</v>
      </c>
      <c r="J356" s="35">
        <v>1846</v>
      </c>
      <c r="K356" s="35">
        <v>600</v>
      </c>
      <c r="L356" s="59">
        <v>0</v>
      </c>
      <c r="M356" s="59">
        <v>590</v>
      </c>
      <c r="N356" s="59">
        <v>0</v>
      </c>
      <c r="O356" s="59">
        <v>0</v>
      </c>
      <c r="P356" s="38">
        <f t="shared" si="67"/>
        <v>3036</v>
      </c>
      <c r="Q356" s="37">
        <f t="shared" ref="Q356:Q358" si="78">P356*100/H356</f>
        <v>121.44</v>
      </c>
      <c r="R356" s="39">
        <f t="shared" si="68"/>
        <v>545210.95234615251</v>
      </c>
      <c r="S356" s="39">
        <f t="shared" si="69"/>
        <v>0</v>
      </c>
      <c r="T356" s="39">
        <f t="shared" si="70"/>
        <v>402583.76721239905</v>
      </c>
      <c r="U356" s="39">
        <f t="shared" si="71"/>
        <v>130850.62856307661</v>
      </c>
      <c r="V356" s="39">
        <f t="shared" si="72"/>
        <v>0</v>
      </c>
      <c r="W356" s="39">
        <f>218.084380938461*M356</f>
        <v>128669.784753692</v>
      </c>
      <c r="X356" s="39">
        <f>218.084380938461*N356</f>
        <v>0</v>
      </c>
      <c r="Y356" s="39">
        <f t="shared" si="73"/>
        <v>0</v>
      </c>
      <c r="Z356" s="39">
        <f t="shared" si="74"/>
        <v>662104.18052916764</v>
      </c>
      <c r="AA356" s="37">
        <f t="shared" si="75"/>
        <v>121.44000000000001</v>
      </c>
      <c r="AB356" s="16">
        <v>11</v>
      </c>
      <c r="AC356" s="36">
        <f t="shared" si="76"/>
        <v>1669.8000000000002</v>
      </c>
      <c r="AD356" s="36">
        <f t="shared" si="77"/>
        <v>1366.2</v>
      </c>
      <c r="AE356" s="16"/>
      <c r="AF356" s="16"/>
      <c r="AG356" s="16"/>
      <c r="AH356" s="16"/>
      <c r="AI356" s="46"/>
      <c r="AJ356" s="16">
        <v>3</v>
      </c>
      <c r="AK356" s="47">
        <v>14</v>
      </c>
    </row>
    <row r="357" spans="2:37" ht="25.5" x14ac:dyDescent="0.2">
      <c r="B357" s="17" t="s">
        <v>34</v>
      </c>
      <c r="C357" s="34" t="s">
        <v>378</v>
      </c>
      <c r="D357" s="34" t="s">
        <v>382</v>
      </c>
      <c r="E357" s="16"/>
      <c r="F357" s="18">
        <v>2321</v>
      </c>
      <c r="G357" s="16" t="s">
        <v>35</v>
      </c>
      <c r="H357">
        <v>4800</v>
      </c>
      <c r="I357" s="35">
        <v>0</v>
      </c>
      <c r="J357" s="35">
        <v>4140</v>
      </c>
      <c r="K357" s="35">
        <v>621</v>
      </c>
      <c r="L357" s="59">
        <v>27</v>
      </c>
      <c r="M357" s="59">
        <v>0</v>
      </c>
      <c r="N357" s="59">
        <v>0</v>
      </c>
      <c r="O357" s="59">
        <v>0</v>
      </c>
      <c r="P357" s="38">
        <f t="shared" si="67"/>
        <v>4788</v>
      </c>
      <c r="Q357" s="37">
        <f t="shared" si="78"/>
        <v>99.75</v>
      </c>
      <c r="R357" s="39">
        <f t="shared" si="68"/>
        <v>1046805.0285046129</v>
      </c>
      <c r="S357" s="39">
        <f t="shared" si="69"/>
        <v>0</v>
      </c>
      <c r="T357" s="39">
        <f t="shared" si="70"/>
        <v>902869.33708522853</v>
      </c>
      <c r="U357" s="39">
        <f t="shared" si="71"/>
        <v>135430.40056278429</v>
      </c>
      <c r="V357" s="39">
        <f t="shared" si="72"/>
        <v>5888.2782853384469</v>
      </c>
      <c r="W357" s="39">
        <f>218.084380938461*M357</f>
        <v>0</v>
      </c>
      <c r="X357" s="39">
        <f>218.084380938461*N357</f>
        <v>0</v>
      </c>
      <c r="Y357" s="39">
        <f t="shared" si="73"/>
        <v>0</v>
      </c>
      <c r="Z357" s="39">
        <f t="shared" si="74"/>
        <v>1044188.0159333512</v>
      </c>
      <c r="AA357" s="37">
        <f t="shared" si="75"/>
        <v>99.749999999999986</v>
      </c>
      <c r="AB357" s="16">
        <v>11</v>
      </c>
      <c r="AC357" s="36">
        <f t="shared" si="76"/>
        <v>2633.4</v>
      </c>
      <c r="AD357" s="36">
        <f t="shared" si="77"/>
        <v>2154.6</v>
      </c>
      <c r="AE357" s="16"/>
      <c r="AF357" s="16"/>
      <c r="AG357" s="16"/>
      <c r="AH357" s="16"/>
      <c r="AI357" s="46"/>
      <c r="AJ357" s="16">
        <v>7</v>
      </c>
      <c r="AK357" s="47">
        <v>16</v>
      </c>
    </row>
    <row r="358" spans="2:37" ht="25.5" x14ac:dyDescent="0.2">
      <c r="B358" s="17" t="s">
        <v>34</v>
      </c>
      <c r="C358" s="34" t="s">
        <v>378</v>
      </c>
      <c r="D358" s="34" t="s">
        <v>383</v>
      </c>
      <c r="E358" s="16"/>
      <c r="F358" s="18">
        <v>2321</v>
      </c>
      <c r="G358" s="16" t="s">
        <v>35</v>
      </c>
      <c r="H358">
        <v>2200</v>
      </c>
      <c r="I358" s="35">
        <v>0</v>
      </c>
      <c r="J358" s="35">
        <v>2423</v>
      </c>
      <c r="K358" s="35">
        <v>0</v>
      </c>
      <c r="L358" s="59">
        <v>92</v>
      </c>
      <c r="M358" s="61">
        <v>0</v>
      </c>
      <c r="N358" s="61">
        <v>0</v>
      </c>
      <c r="O358" s="61">
        <v>0</v>
      </c>
      <c r="P358" s="38">
        <f t="shared" si="67"/>
        <v>2515</v>
      </c>
      <c r="Q358" s="37">
        <f t="shared" si="78"/>
        <v>114.31818181818181</v>
      </c>
      <c r="R358" s="39">
        <f t="shared" si="68"/>
        <v>479785.63806461421</v>
      </c>
      <c r="S358" s="39">
        <f t="shared" si="69"/>
        <v>0</v>
      </c>
      <c r="T358" s="39">
        <f t="shared" si="70"/>
        <v>528418.45501389098</v>
      </c>
      <c r="U358" s="39">
        <f t="shared" si="71"/>
        <v>0</v>
      </c>
      <c r="V358" s="39">
        <f t="shared" si="72"/>
        <v>20063.763046338412</v>
      </c>
      <c r="W358" s="39">
        <f>218.084380938461*M358</f>
        <v>0</v>
      </c>
      <c r="X358" s="39">
        <f>218.084380938461*N358</f>
        <v>0</v>
      </c>
      <c r="Y358" s="39">
        <f t="shared" si="73"/>
        <v>0</v>
      </c>
      <c r="Z358" s="39">
        <f t="shared" si="74"/>
        <v>548482.21806022944</v>
      </c>
      <c r="AA358" s="37">
        <f t="shared" si="75"/>
        <v>114.31818181818181</v>
      </c>
      <c r="AB358" s="16">
        <v>11</v>
      </c>
      <c r="AC358" s="36">
        <f t="shared" si="76"/>
        <v>1383.25</v>
      </c>
      <c r="AD358" s="36">
        <f t="shared" si="77"/>
        <v>1131.75</v>
      </c>
      <c r="AE358" s="16"/>
      <c r="AF358" s="16"/>
      <c r="AG358" s="16"/>
      <c r="AH358" s="16"/>
      <c r="AI358" s="46"/>
      <c r="AJ358" s="16">
        <v>1</v>
      </c>
      <c r="AK358" s="47">
        <v>2</v>
      </c>
    </row>
    <row r="359" spans="2:37" ht="25.5" x14ac:dyDescent="0.2">
      <c r="B359" s="17" t="s">
        <v>34</v>
      </c>
      <c r="C359" s="16" t="s">
        <v>378</v>
      </c>
      <c r="D359" s="16" t="s">
        <v>384</v>
      </c>
      <c r="E359" s="16"/>
      <c r="F359" s="16">
        <v>2321</v>
      </c>
      <c r="G359" s="16" t="s">
        <v>35</v>
      </c>
      <c r="H359" s="16">
        <v>2000</v>
      </c>
      <c r="I359" s="16">
        <v>0</v>
      </c>
      <c r="J359" s="16">
        <v>1777</v>
      </c>
      <c r="K359" s="16">
        <v>308</v>
      </c>
      <c r="L359" s="16">
        <v>5</v>
      </c>
      <c r="M359" s="16">
        <v>487</v>
      </c>
      <c r="N359" s="16">
        <v>0</v>
      </c>
      <c r="O359" s="16">
        <v>0</v>
      </c>
      <c r="P359" s="38">
        <f t="shared" si="67"/>
        <v>2577</v>
      </c>
      <c r="Q359" s="37">
        <f t="shared" ref="Q359:Q369" si="79">P359*100/H359</f>
        <v>128.85</v>
      </c>
      <c r="R359" s="39">
        <f t="shared" ref="R359:R369" si="80">218.084380938461*H359</f>
        <v>436168.76187692204</v>
      </c>
      <c r="S359" s="39">
        <f t="shared" si="69"/>
        <v>0</v>
      </c>
      <c r="T359" s="39">
        <f t="shared" si="70"/>
        <v>387535.94492764521</v>
      </c>
      <c r="U359" s="39">
        <f t="shared" si="71"/>
        <v>67169.989329045988</v>
      </c>
      <c r="V359" s="39">
        <f t="shared" si="72"/>
        <v>1090.4219046923051</v>
      </c>
      <c r="W359" s="39">
        <f>218.084380938461*M359</f>
        <v>106207.09351703052</v>
      </c>
      <c r="X359" s="39">
        <f>218.084380938461*N359</f>
        <v>0</v>
      </c>
      <c r="Y359" s="39">
        <f t="shared" si="73"/>
        <v>0</v>
      </c>
      <c r="Z359" s="39">
        <f t="shared" si="74"/>
        <v>562003.44967841404</v>
      </c>
      <c r="AA359" s="37">
        <f t="shared" si="75"/>
        <v>128.85</v>
      </c>
      <c r="AB359" s="16">
        <v>11</v>
      </c>
      <c r="AC359" s="36">
        <f t="shared" si="76"/>
        <v>1417.3500000000001</v>
      </c>
      <c r="AD359" s="36">
        <f t="shared" si="77"/>
        <v>1159.6500000000001</v>
      </c>
      <c r="AE359" s="16"/>
      <c r="AF359" s="16"/>
      <c r="AG359" s="16"/>
      <c r="AH359" s="16"/>
      <c r="AI359" s="16"/>
    </row>
    <row r="360" spans="2:37" ht="25.5" x14ac:dyDescent="0.2">
      <c r="B360" s="17" t="s">
        <v>34</v>
      </c>
      <c r="C360" s="16" t="s">
        <v>378</v>
      </c>
      <c r="D360" s="16" t="s">
        <v>385</v>
      </c>
      <c r="E360" s="16"/>
      <c r="F360" s="16">
        <v>2321</v>
      </c>
      <c r="G360" s="16" t="s">
        <v>35</v>
      </c>
      <c r="H360" s="16">
        <v>1400</v>
      </c>
      <c r="I360" s="16">
        <v>0</v>
      </c>
      <c r="J360" s="16">
        <v>1096</v>
      </c>
      <c r="K360" s="16">
        <v>55</v>
      </c>
      <c r="L360" s="16">
        <v>45</v>
      </c>
      <c r="M360" s="16">
        <v>0</v>
      </c>
      <c r="N360" s="16">
        <v>0</v>
      </c>
      <c r="O360" s="16">
        <v>0</v>
      </c>
      <c r="P360" s="38">
        <f t="shared" si="67"/>
        <v>1196</v>
      </c>
      <c r="Q360" s="37">
        <f t="shared" si="79"/>
        <v>85.428571428571431</v>
      </c>
      <c r="R360" s="39">
        <f t="shared" si="80"/>
        <v>305318.13331384544</v>
      </c>
      <c r="S360" s="39">
        <f t="shared" si="69"/>
        <v>0</v>
      </c>
      <c r="T360" s="39">
        <f t="shared" si="70"/>
        <v>239020.48150855326</v>
      </c>
      <c r="U360" s="39">
        <f t="shared" si="71"/>
        <v>11994.640951615356</v>
      </c>
      <c r="V360" s="39">
        <f t="shared" si="72"/>
        <v>9813.7971422307455</v>
      </c>
      <c r="W360" s="39">
        <f>218.084380938461*M360</f>
        <v>0</v>
      </c>
      <c r="X360" s="39">
        <f>218.084380938461*N360</f>
        <v>0</v>
      </c>
      <c r="Y360" s="39">
        <f t="shared" si="73"/>
        <v>0</v>
      </c>
      <c r="Z360" s="39">
        <f t="shared" si="74"/>
        <v>260828.91960239934</v>
      </c>
      <c r="AA360" s="37">
        <f t="shared" si="75"/>
        <v>85.428571428571416</v>
      </c>
      <c r="AB360" s="16">
        <v>11</v>
      </c>
      <c r="AC360" s="36">
        <f>P360*0.55</f>
        <v>657.80000000000007</v>
      </c>
      <c r="AD360" s="36">
        <f>P360*0.45</f>
        <v>538.20000000000005</v>
      </c>
      <c r="AE360" s="16"/>
      <c r="AF360" s="16"/>
      <c r="AG360" s="16"/>
      <c r="AH360" s="16"/>
      <c r="AI360" s="16"/>
    </row>
    <row r="361" spans="2:37" ht="25.5" x14ac:dyDescent="0.2">
      <c r="B361" s="17" t="s">
        <v>34</v>
      </c>
      <c r="C361" s="16" t="s">
        <v>378</v>
      </c>
      <c r="D361" s="16" t="s">
        <v>386</v>
      </c>
      <c r="E361" s="16"/>
      <c r="F361" s="16">
        <v>2321</v>
      </c>
      <c r="G361" s="16" t="s">
        <v>35</v>
      </c>
      <c r="H361" s="16">
        <v>1000</v>
      </c>
      <c r="I361" s="16">
        <v>0</v>
      </c>
      <c r="J361" s="16">
        <v>1131</v>
      </c>
      <c r="K361" s="16">
        <v>24</v>
      </c>
      <c r="L361" s="16">
        <v>7</v>
      </c>
      <c r="M361" s="16">
        <v>0</v>
      </c>
      <c r="N361" s="16">
        <v>2</v>
      </c>
      <c r="O361" s="16">
        <v>0</v>
      </c>
      <c r="P361" s="38">
        <f t="shared" si="67"/>
        <v>1164</v>
      </c>
      <c r="Q361" s="37">
        <f t="shared" si="79"/>
        <v>116.4</v>
      </c>
      <c r="R361" s="39">
        <f t="shared" si="80"/>
        <v>218084.38093846102</v>
      </c>
      <c r="S361" s="39">
        <f t="shared" si="69"/>
        <v>0</v>
      </c>
      <c r="T361" s="39">
        <f t="shared" si="70"/>
        <v>246653.4348413994</v>
      </c>
      <c r="U361" s="39">
        <f t="shared" si="71"/>
        <v>5234.0251425230645</v>
      </c>
      <c r="V361" s="39">
        <f t="shared" si="72"/>
        <v>1526.5906665692271</v>
      </c>
      <c r="W361" s="39">
        <f>218.084380938461*M361</f>
        <v>0</v>
      </c>
      <c r="X361" s="39">
        <f>218.084380938461*N361</f>
        <v>436.16876187692202</v>
      </c>
      <c r="Y361" s="39">
        <f t="shared" si="73"/>
        <v>0</v>
      </c>
      <c r="Z361" s="39">
        <f t="shared" si="74"/>
        <v>253850.21941236861</v>
      </c>
      <c r="AA361" s="37">
        <f t="shared" si="75"/>
        <v>116.39999999999999</v>
      </c>
      <c r="AB361" s="16">
        <v>11</v>
      </c>
      <c r="AC361" s="36">
        <f t="shared" ref="AC361:AC370" si="81">P361*0.55</f>
        <v>640.20000000000005</v>
      </c>
      <c r="AD361" s="36">
        <f t="shared" ref="AD361:AD370" si="82">P361*0.45</f>
        <v>523.80000000000007</v>
      </c>
      <c r="AE361" s="16"/>
      <c r="AF361" s="16"/>
      <c r="AG361" s="16"/>
      <c r="AH361" s="16"/>
      <c r="AI361" s="16"/>
    </row>
    <row r="362" spans="2:37" ht="25.5" x14ac:dyDescent="0.2">
      <c r="B362" s="17" t="s">
        <v>34</v>
      </c>
      <c r="C362" s="16" t="s">
        <v>378</v>
      </c>
      <c r="D362" s="16" t="s">
        <v>387</v>
      </c>
      <c r="E362" s="16"/>
      <c r="F362" s="16">
        <v>2321</v>
      </c>
      <c r="G362" s="16" t="s">
        <v>35</v>
      </c>
      <c r="H362" s="16">
        <v>1400</v>
      </c>
      <c r="I362" s="16">
        <v>0</v>
      </c>
      <c r="J362" s="16">
        <v>1463</v>
      </c>
      <c r="K362" s="16">
        <v>72</v>
      </c>
      <c r="L362" s="16">
        <v>0</v>
      </c>
      <c r="M362" s="16">
        <v>0</v>
      </c>
      <c r="N362" s="16">
        <v>0</v>
      </c>
      <c r="O362" s="16">
        <v>0</v>
      </c>
      <c r="P362" s="38">
        <f t="shared" si="67"/>
        <v>1535</v>
      </c>
      <c r="Q362" s="37">
        <f t="shared" si="79"/>
        <v>109.64285714285714</v>
      </c>
      <c r="R362" s="39">
        <f t="shared" si="80"/>
        <v>305318.13331384544</v>
      </c>
      <c r="S362" s="39">
        <f t="shared" si="69"/>
        <v>0</v>
      </c>
      <c r="T362" s="39">
        <f t="shared" si="70"/>
        <v>319057.44931296847</v>
      </c>
      <c r="U362" s="39">
        <f t="shared" si="71"/>
        <v>15702.075427569192</v>
      </c>
      <c r="V362" s="39">
        <f t="shared" si="72"/>
        <v>0</v>
      </c>
      <c r="W362" s="39">
        <f>218.084380938461*M362</f>
        <v>0</v>
      </c>
      <c r="X362" s="39">
        <f>218.084380938461*N362</f>
        <v>0</v>
      </c>
      <c r="Y362" s="39">
        <f t="shared" si="73"/>
        <v>0</v>
      </c>
      <c r="Z362" s="39">
        <f t="shared" si="74"/>
        <v>334759.52474053769</v>
      </c>
      <c r="AA362" s="37">
        <f t="shared" si="75"/>
        <v>109.64285714285715</v>
      </c>
      <c r="AB362" s="16">
        <v>11</v>
      </c>
      <c r="AC362" s="36">
        <f t="shared" si="81"/>
        <v>844.25000000000011</v>
      </c>
      <c r="AD362" s="36">
        <f t="shared" si="82"/>
        <v>690.75</v>
      </c>
      <c r="AE362" s="16"/>
      <c r="AF362" s="16"/>
      <c r="AG362" s="16"/>
      <c r="AH362" s="16"/>
      <c r="AI362" s="16"/>
    </row>
    <row r="363" spans="2:37" ht="25.5" x14ac:dyDescent="0.2">
      <c r="B363" s="17" t="s">
        <v>34</v>
      </c>
      <c r="C363" s="16" t="s">
        <v>378</v>
      </c>
      <c r="D363" s="16" t="s">
        <v>388</v>
      </c>
      <c r="E363" s="16"/>
      <c r="F363" s="16">
        <v>2321</v>
      </c>
      <c r="G363" s="16" t="s">
        <v>35</v>
      </c>
      <c r="H363" s="16">
        <v>4000</v>
      </c>
      <c r="I363" s="16">
        <v>0</v>
      </c>
      <c r="J363" s="16">
        <v>3623</v>
      </c>
      <c r="K363" s="16">
        <v>256</v>
      </c>
      <c r="L363" s="16">
        <v>117</v>
      </c>
      <c r="M363" s="16">
        <v>405</v>
      </c>
      <c r="N363" s="16">
        <v>0</v>
      </c>
      <c r="O363" s="16">
        <v>0</v>
      </c>
      <c r="P363" s="38">
        <f t="shared" si="67"/>
        <v>4401</v>
      </c>
      <c r="Q363" s="37">
        <f t="shared" si="79"/>
        <v>110.02500000000001</v>
      </c>
      <c r="R363" s="39">
        <f t="shared" si="80"/>
        <v>872337.52375384409</v>
      </c>
      <c r="S363" s="39">
        <f t="shared" si="69"/>
        <v>0</v>
      </c>
      <c r="T363" s="39">
        <f t="shared" si="70"/>
        <v>790119.7121400442</v>
      </c>
      <c r="U363" s="39">
        <f t="shared" si="71"/>
        <v>55829.601520246018</v>
      </c>
      <c r="V363" s="39">
        <f t="shared" si="72"/>
        <v>25515.87256979994</v>
      </c>
      <c r="W363" s="39">
        <f>218.084380938461*M363</f>
        <v>88324.17428007671</v>
      </c>
      <c r="X363" s="39">
        <f>218.084380938461*N363</f>
        <v>0</v>
      </c>
      <c r="Y363" s="39">
        <f t="shared" si="73"/>
        <v>0</v>
      </c>
      <c r="Z363" s="39">
        <f t="shared" si="74"/>
        <v>959789.36051016685</v>
      </c>
      <c r="AA363" s="37">
        <f t="shared" si="75"/>
        <v>110.02499999999999</v>
      </c>
      <c r="AB363" s="16">
        <v>11</v>
      </c>
      <c r="AC363" s="36">
        <f t="shared" si="81"/>
        <v>2420.5500000000002</v>
      </c>
      <c r="AD363" s="36">
        <f t="shared" si="82"/>
        <v>1980.45</v>
      </c>
      <c r="AE363" s="16"/>
      <c r="AF363" s="16"/>
      <c r="AG363" s="16"/>
      <c r="AH363" s="16"/>
      <c r="AI363" s="16"/>
    </row>
    <row r="364" spans="2:37" ht="25.5" x14ac:dyDescent="0.2">
      <c r="B364" s="17" t="s">
        <v>34</v>
      </c>
      <c r="C364" s="16" t="s">
        <v>378</v>
      </c>
      <c r="D364" s="16" t="s">
        <v>389</v>
      </c>
      <c r="E364" s="16"/>
      <c r="F364" s="16">
        <v>2321</v>
      </c>
      <c r="G364" s="16" t="s">
        <v>35</v>
      </c>
      <c r="H364" s="16">
        <v>4816</v>
      </c>
      <c r="I364" s="16">
        <v>0</v>
      </c>
      <c r="J364" s="16">
        <v>3405</v>
      </c>
      <c r="K364" s="16">
        <v>150</v>
      </c>
      <c r="L364" s="16">
        <v>16</v>
      </c>
      <c r="M364" s="16">
        <v>988</v>
      </c>
      <c r="N364" s="16">
        <v>0</v>
      </c>
      <c r="O364" s="16">
        <v>0</v>
      </c>
      <c r="P364" s="38">
        <f t="shared" si="67"/>
        <v>4559</v>
      </c>
      <c r="Q364" s="37">
        <f t="shared" si="79"/>
        <v>94.663621262458477</v>
      </c>
      <c r="R364" s="39">
        <f t="shared" si="80"/>
        <v>1050294.3785996281</v>
      </c>
      <c r="S364" s="39">
        <f t="shared" si="69"/>
        <v>0</v>
      </c>
      <c r="T364" s="39">
        <f t="shared" si="70"/>
        <v>742577.31709545979</v>
      </c>
      <c r="U364" s="39">
        <f t="shared" si="71"/>
        <v>32712.657140769152</v>
      </c>
      <c r="V364" s="39">
        <f t="shared" si="72"/>
        <v>3489.3500950153762</v>
      </c>
      <c r="W364" s="39">
        <f>218.084380938461*M364</f>
        <v>215467.36836719947</v>
      </c>
      <c r="X364" s="39">
        <f>218.084380938461*N364</f>
        <v>0</v>
      </c>
      <c r="Y364" s="39">
        <f t="shared" si="73"/>
        <v>0</v>
      </c>
      <c r="Z364" s="39">
        <f t="shared" si="74"/>
        <v>994246.69269844377</v>
      </c>
      <c r="AA364" s="37">
        <f t="shared" si="75"/>
        <v>94.663621262458491</v>
      </c>
      <c r="AB364" s="16">
        <v>11</v>
      </c>
      <c r="AC364" s="36">
        <f t="shared" si="81"/>
        <v>2507.4500000000003</v>
      </c>
      <c r="AD364" s="36">
        <f t="shared" si="82"/>
        <v>2051.5500000000002</v>
      </c>
      <c r="AE364" s="16"/>
      <c r="AF364" s="16"/>
      <c r="AG364" s="16"/>
      <c r="AH364" s="16"/>
      <c r="AI364" s="16"/>
    </row>
    <row r="365" spans="2:37" ht="25.5" x14ac:dyDescent="0.2">
      <c r="B365" s="17" t="s">
        <v>34</v>
      </c>
      <c r="C365" s="16" t="s">
        <v>378</v>
      </c>
      <c r="D365" s="16" t="s">
        <v>390</v>
      </c>
      <c r="E365" s="16"/>
      <c r="F365" s="16">
        <v>2321</v>
      </c>
      <c r="G365" s="16" t="s">
        <v>35</v>
      </c>
      <c r="H365" s="16">
        <v>3600</v>
      </c>
      <c r="I365" s="16">
        <v>0</v>
      </c>
      <c r="J365" s="16">
        <v>3984</v>
      </c>
      <c r="K365" s="16">
        <v>254</v>
      </c>
      <c r="L365" s="16">
        <v>44</v>
      </c>
      <c r="M365" s="16">
        <v>556</v>
      </c>
      <c r="N365" s="16">
        <v>0</v>
      </c>
      <c r="O365" s="16">
        <v>0</v>
      </c>
      <c r="P365" s="38">
        <f t="shared" si="67"/>
        <v>4838</v>
      </c>
      <c r="Q365" s="37">
        <f t="shared" si="79"/>
        <v>134.38888888888889</v>
      </c>
      <c r="R365" s="39">
        <f t="shared" si="80"/>
        <v>785103.77137845964</v>
      </c>
      <c r="S365" s="39">
        <f t="shared" si="69"/>
        <v>0</v>
      </c>
      <c r="T365" s="39">
        <f t="shared" si="70"/>
        <v>868848.17365882872</v>
      </c>
      <c r="U365" s="39">
        <f t="shared" si="71"/>
        <v>55393.432758369097</v>
      </c>
      <c r="V365" s="39">
        <f t="shared" si="72"/>
        <v>9595.712761292285</v>
      </c>
      <c r="W365" s="39">
        <f>218.084380938461*M365</f>
        <v>121254.91580178431</v>
      </c>
      <c r="X365" s="39">
        <f>218.084380938461*N365</f>
        <v>0</v>
      </c>
      <c r="Y365" s="39">
        <f t="shared" si="73"/>
        <v>0</v>
      </c>
      <c r="Z365" s="39">
        <f t="shared" si="74"/>
        <v>1055092.2349802745</v>
      </c>
      <c r="AA365" s="37">
        <f t="shared" si="75"/>
        <v>134.38888888888889</v>
      </c>
      <c r="AB365" s="16">
        <v>11</v>
      </c>
      <c r="AC365" s="36">
        <f t="shared" si="81"/>
        <v>2660.9</v>
      </c>
      <c r="AD365" s="36">
        <f t="shared" si="82"/>
        <v>2177.1</v>
      </c>
      <c r="AE365" s="16"/>
      <c r="AF365" s="16"/>
      <c r="AG365" s="16"/>
      <c r="AH365" s="16"/>
      <c r="AI365" s="16"/>
    </row>
    <row r="366" spans="2:37" ht="25.5" x14ac:dyDescent="0.2">
      <c r="B366" s="17" t="s">
        <v>34</v>
      </c>
      <c r="C366" s="16" t="s">
        <v>378</v>
      </c>
      <c r="D366" s="16" t="s">
        <v>391</v>
      </c>
      <c r="E366" s="16"/>
      <c r="F366" s="16">
        <v>2321</v>
      </c>
      <c r="G366" s="16" t="s">
        <v>35</v>
      </c>
      <c r="H366" s="16">
        <v>2400</v>
      </c>
      <c r="I366" s="16">
        <v>0</v>
      </c>
      <c r="J366" s="16">
        <v>2345</v>
      </c>
      <c r="K366" s="16">
        <v>0</v>
      </c>
      <c r="L366" s="16">
        <v>12</v>
      </c>
      <c r="M366" s="16">
        <v>0</v>
      </c>
      <c r="N366" s="16">
        <v>0</v>
      </c>
      <c r="O366" s="16">
        <v>0</v>
      </c>
      <c r="P366" s="38">
        <f t="shared" si="67"/>
        <v>2357</v>
      </c>
      <c r="Q366" s="37">
        <f t="shared" si="79"/>
        <v>98.208333333333329</v>
      </c>
      <c r="R366" s="39">
        <f t="shared" si="80"/>
        <v>523402.51425230643</v>
      </c>
      <c r="S366" s="39">
        <f t="shared" si="69"/>
        <v>0</v>
      </c>
      <c r="T366" s="39">
        <f t="shared" si="70"/>
        <v>511407.87330069108</v>
      </c>
      <c r="U366" s="39">
        <f t="shared" si="71"/>
        <v>0</v>
      </c>
      <c r="V366" s="39">
        <f t="shared" si="72"/>
        <v>2617.0125712615322</v>
      </c>
      <c r="W366" s="39">
        <f>218.084380938461*M366</f>
        <v>0</v>
      </c>
      <c r="X366" s="39">
        <f>218.084380938461*N366</f>
        <v>0</v>
      </c>
      <c r="Y366" s="39">
        <f t="shared" si="73"/>
        <v>0</v>
      </c>
      <c r="Z366" s="39">
        <f t="shared" si="74"/>
        <v>514024.88587195263</v>
      </c>
      <c r="AA366" s="37">
        <f t="shared" si="75"/>
        <v>98.208333333333343</v>
      </c>
      <c r="AB366" s="16">
        <v>11</v>
      </c>
      <c r="AC366" s="36">
        <f t="shared" si="81"/>
        <v>1296.3500000000001</v>
      </c>
      <c r="AD366" s="36">
        <f t="shared" si="82"/>
        <v>1060.6500000000001</v>
      </c>
      <c r="AE366" s="16"/>
      <c r="AF366" s="16"/>
      <c r="AG366" s="16"/>
      <c r="AH366" s="16"/>
      <c r="AI366" s="16"/>
    </row>
    <row r="367" spans="2:37" ht="25.5" x14ac:dyDescent="0.2">
      <c r="B367" s="17" t="s">
        <v>34</v>
      </c>
      <c r="C367" s="16" t="s">
        <v>378</v>
      </c>
      <c r="D367" s="16" t="s">
        <v>392</v>
      </c>
      <c r="E367" s="16"/>
      <c r="F367" s="16">
        <v>2321</v>
      </c>
      <c r="G367" s="16" t="s">
        <v>35</v>
      </c>
      <c r="H367" s="16">
        <v>1200</v>
      </c>
      <c r="I367" s="16">
        <v>0</v>
      </c>
      <c r="J367" s="16">
        <v>1088</v>
      </c>
      <c r="K367" s="16">
        <v>99</v>
      </c>
      <c r="L367" s="16">
        <v>17</v>
      </c>
      <c r="M367" s="16">
        <v>0</v>
      </c>
      <c r="N367" s="16">
        <v>0</v>
      </c>
      <c r="O367" s="16">
        <v>0</v>
      </c>
      <c r="P367" s="38">
        <f t="shared" si="67"/>
        <v>1204</v>
      </c>
      <c r="Q367" s="37">
        <f t="shared" si="79"/>
        <v>100.33333333333333</v>
      </c>
      <c r="R367" s="39">
        <f t="shared" si="80"/>
        <v>261701.25712615321</v>
      </c>
      <c r="S367" s="39">
        <f t="shared" si="69"/>
        <v>0</v>
      </c>
      <c r="T367" s="39">
        <f t="shared" si="70"/>
        <v>237275.80646104558</v>
      </c>
      <c r="U367" s="39">
        <f t="shared" si="71"/>
        <v>21590.353712907639</v>
      </c>
      <c r="V367" s="39">
        <f t="shared" si="72"/>
        <v>3707.4344759538371</v>
      </c>
      <c r="W367" s="39">
        <f>218.084380938461*M367</f>
        <v>0</v>
      </c>
      <c r="X367" s="39">
        <f>218.084380938461*N367</f>
        <v>0</v>
      </c>
      <c r="Y367" s="39">
        <f t="shared" si="73"/>
        <v>0</v>
      </c>
      <c r="Z367" s="39">
        <f t="shared" si="74"/>
        <v>262573.59464990709</v>
      </c>
      <c r="AA367" s="37">
        <f t="shared" si="75"/>
        <v>100.33333333333334</v>
      </c>
      <c r="AB367" s="16">
        <v>11</v>
      </c>
      <c r="AC367" s="36">
        <f t="shared" si="81"/>
        <v>662.2</v>
      </c>
      <c r="AD367" s="36">
        <f t="shared" si="82"/>
        <v>541.80000000000007</v>
      </c>
      <c r="AE367" s="16"/>
      <c r="AF367" s="16"/>
      <c r="AG367" s="16"/>
      <c r="AH367" s="16"/>
      <c r="AI367" s="16"/>
    </row>
    <row r="368" spans="2:37" ht="25.5" x14ac:dyDescent="0.2">
      <c r="B368" s="17" t="s">
        <v>34</v>
      </c>
      <c r="C368" s="16" t="s">
        <v>378</v>
      </c>
      <c r="D368" s="16" t="s">
        <v>393</v>
      </c>
      <c r="E368" s="16"/>
      <c r="F368" s="16">
        <v>2321</v>
      </c>
      <c r="G368" s="16" t="s">
        <v>35</v>
      </c>
      <c r="H368" s="16">
        <v>2000</v>
      </c>
      <c r="I368" s="16">
        <v>0</v>
      </c>
      <c r="J368" s="16">
        <v>2077</v>
      </c>
      <c r="K368" s="16">
        <v>0</v>
      </c>
      <c r="L368" s="16">
        <v>23</v>
      </c>
      <c r="M368" s="16">
        <v>1253</v>
      </c>
      <c r="N368" s="16">
        <v>0</v>
      </c>
      <c r="O368" s="16">
        <v>0</v>
      </c>
      <c r="P368" s="38">
        <f t="shared" si="67"/>
        <v>3353</v>
      </c>
      <c r="Q368" s="37">
        <f t="shared" si="79"/>
        <v>167.65</v>
      </c>
      <c r="R368" s="39">
        <f t="shared" si="80"/>
        <v>436168.76187692204</v>
      </c>
      <c r="S368" s="39">
        <f t="shared" si="69"/>
        <v>0</v>
      </c>
      <c r="T368" s="39">
        <f t="shared" si="70"/>
        <v>452961.25920918351</v>
      </c>
      <c r="U368" s="39">
        <f t="shared" si="71"/>
        <v>0</v>
      </c>
      <c r="V368" s="39">
        <f t="shared" si="72"/>
        <v>5015.940761584603</v>
      </c>
      <c r="W368" s="39">
        <f>218.084380938461*M368</f>
        <v>273259.72931589163</v>
      </c>
      <c r="X368" s="39">
        <f>218.084380938461*N368</f>
        <v>0</v>
      </c>
      <c r="Y368" s="39">
        <f t="shared" si="73"/>
        <v>0</v>
      </c>
      <c r="Z368" s="39">
        <f t="shared" si="74"/>
        <v>731236.9292866597</v>
      </c>
      <c r="AA368" s="37">
        <f t="shared" si="75"/>
        <v>167.64999999999998</v>
      </c>
      <c r="AB368" s="16">
        <v>11</v>
      </c>
      <c r="AC368" s="36">
        <f t="shared" si="81"/>
        <v>1844.15</v>
      </c>
      <c r="AD368" s="36">
        <f t="shared" si="82"/>
        <v>1508.8500000000001</v>
      </c>
      <c r="AE368" s="16"/>
      <c r="AF368" s="16"/>
      <c r="AG368" s="16"/>
      <c r="AH368" s="16"/>
      <c r="AI368" s="16"/>
    </row>
    <row r="369" spans="2:35" ht="25.5" x14ac:dyDescent="0.2">
      <c r="B369" s="17" t="s">
        <v>34</v>
      </c>
      <c r="C369" s="16" t="s">
        <v>378</v>
      </c>
      <c r="D369" s="16" t="s">
        <v>394</v>
      </c>
      <c r="E369" s="16"/>
      <c r="F369" s="16">
        <v>2321</v>
      </c>
      <c r="G369" s="16" t="s">
        <v>35</v>
      </c>
      <c r="H369" s="16">
        <v>1800</v>
      </c>
      <c r="I369" s="16">
        <v>0</v>
      </c>
      <c r="J369" s="16">
        <v>1631</v>
      </c>
      <c r="K369" s="16">
        <v>107</v>
      </c>
      <c r="L369" s="16">
        <v>3</v>
      </c>
      <c r="M369" s="16">
        <v>0</v>
      </c>
      <c r="N369" s="16">
        <v>8</v>
      </c>
      <c r="O369" s="16">
        <v>0</v>
      </c>
      <c r="P369" s="38">
        <f t="shared" si="67"/>
        <v>1749</v>
      </c>
      <c r="Q369" s="37">
        <f t="shared" si="79"/>
        <v>97.166666666666671</v>
      </c>
      <c r="R369" s="39">
        <f t="shared" si="80"/>
        <v>392551.88568922982</v>
      </c>
      <c r="S369" s="39">
        <f t="shared" si="69"/>
        <v>0</v>
      </c>
      <c r="T369" s="39">
        <f t="shared" si="70"/>
        <v>355695.6253106299</v>
      </c>
      <c r="U369" s="39">
        <f t="shared" si="71"/>
        <v>23335.028760415327</v>
      </c>
      <c r="V369" s="39">
        <f t="shared" si="72"/>
        <v>654.25314281538306</v>
      </c>
      <c r="W369" s="39">
        <f>218.084380938461*M369</f>
        <v>0</v>
      </c>
      <c r="X369" s="39">
        <f>218.084380938461*N369</f>
        <v>1744.6750475076881</v>
      </c>
      <c r="Y369" s="39">
        <f t="shared" si="73"/>
        <v>0</v>
      </c>
      <c r="Z369" s="39">
        <f t="shared" si="74"/>
        <v>381429.58226136828</v>
      </c>
      <c r="AA369" s="37">
        <f t="shared" si="75"/>
        <v>97.166666666666657</v>
      </c>
      <c r="AB369" s="16">
        <v>11</v>
      </c>
      <c r="AC369" s="36">
        <f t="shared" si="81"/>
        <v>961.95</v>
      </c>
      <c r="AD369" s="36">
        <f t="shared" si="82"/>
        <v>787.05000000000007</v>
      </c>
      <c r="AE369" s="16"/>
      <c r="AF369" s="16"/>
      <c r="AG369" s="16"/>
      <c r="AH369" s="16"/>
      <c r="AI369" s="16"/>
    </row>
    <row r="370" spans="2:35" x14ac:dyDescent="0.2">
      <c r="P370" s="42">
        <f>SUM(P20:P369)</f>
        <v>1268956</v>
      </c>
      <c r="AC370" s="2">
        <f t="shared" si="81"/>
        <v>697925.8</v>
      </c>
      <c r="AD370" s="2">
        <f t="shared" si="82"/>
        <v>571030.20000000007</v>
      </c>
    </row>
    <row r="378" spans="2:35" x14ac:dyDescent="0.2">
      <c r="P378" s="42"/>
    </row>
  </sheetData>
  <autoFilter ref="A19:AI369"/>
  <dataConsolidate function="count">
    <dataRefs count="1">
      <dataRef ref="B10" sheet="FONADES Abr."/>
    </dataRefs>
  </dataConsolidate>
  <mergeCells count="22">
    <mergeCell ref="A20:A23"/>
    <mergeCell ref="C15:H15"/>
    <mergeCell ref="A7:B7"/>
    <mergeCell ref="H18:Q18"/>
    <mergeCell ref="F18:G18"/>
    <mergeCell ref="C18:E18"/>
    <mergeCell ref="A2:AI2"/>
    <mergeCell ref="A3:AI3"/>
    <mergeCell ref="A5:AI5"/>
    <mergeCell ref="AI18:AI19"/>
    <mergeCell ref="A15:B15"/>
    <mergeCell ref="B18:B19"/>
    <mergeCell ref="AC18:AD18"/>
    <mergeCell ref="R18:AB18"/>
    <mergeCell ref="A4:AI4"/>
    <mergeCell ref="A18:A19"/>
    <mergeCell ref="C7:H7"/>
    <mergeCell ref="A10:B10"/>
    <mergeCell ref="C10:H10"/>
    <mergeCell ref="C12:H12"/>
    <mergeCell ref="AE18:AH18"/>
    <mergeCell ref="A12:B12"/>
  </mergeCells>
  <phoneticPr fontId="5" type="noConversion"/>
  <printOptions horizontalCentered="1" verticalCentered="1"/>
  <pageMargins left="0" right="0" top="0.23622047244094491" bottom="0" header="0" footer="0.23622047244094491"/>
  <pageSetup paperSize="5" scale="6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1"/>
  <sheetViews>
    <sheetView topLeftCell="A327" workbookViewId="0">
      <selection activeCell="D2" sqref="D2:D351"/>
    </sheetView>
  </sheetViews>
  <sheetFormatPr baseColWidth="10" defaultRowHeight="12.75" x14ac:dyDescent="0.2"/>
  <cols>
    <col min="1" max="1" width="19.140625" customWidth="1"/>
    <col min="2" max="2" width="28.42578125" customWidth="1"/>
    <col min="3" max="3" width="32.140625" customWidth="1"/>
    <col min="4" max="4" width="16.28515625" customWidth="1"/>
  </cols>
  <sheetData>
    <row r="1" spans="1:5" x14ac:dyDescent="0.2">
      <c r="A1" t="s">
        <v>409</v>
      </c>
      <c r="B1" t="s">
        <v>410</v>
      </c>
      <c r="C1" t="s">
        <v>48</v>
      </c>
      <c r="D1" t="s">
        <v>49</v>
      </c>
      <c r="E1" t="s">
        <v>411</v>
      </c>
    </row>
    <row r="2" spans="1:5" ht="15" x14ac:dyDescent="0.2">
      <c r="A2" s="34" t="s">
        <v>50</v>
      </c>
      <c r="B2" s="34" t="s">
        <v>50</v>
      </c>
      <c r="C2" t="s">
        <v>50</v>
      </c>
      <c r="D2">
        <v>0</v>
      </c>
      <c r="E2" s="60">
        <f>IF(B2=C2,1,0)</f>
        <v>1</v>
      </c>
    </row>
    <row r="3" spans="1:5" ht="25.5" x14ac:dyDescent="0.2">
      <c r="A3" s="34" t="s">
        <v>50</v>
      </c>
      <c r="B3" s="34" t="s">
        <v>51</v>
      </c>
      <c r="C3" t="s">
        <v>51</v>
      </c>
      <c r="D3">
        <v>0</v>
      </c>
      <c r="E3" s="60">
        <f t="shared" ref="E3:E66" si="0">IF(B3=C3,1,0)</f>
        <v>1</v>
      </c>
    </row>
    <row r="4" spans="1:5" ht="15" x14ac:dyDescent="0.2">
      <c r="A4" s="34" t="s">
        <v>50</v>
      </c>
      <c r="B4" s="34" t="s">
        <v>52</v>
      </c>
      <c r="C4" t="s">
        <v>52</v>
      </c>
      <c r="D4">
        <v>0</v>
      </c>
      <c r="E4" s="60">
        <f t="shared" si="0"/>
        <v>1</v>
      </c>
    </row>
    <row r="5" spans="1:5" ht="15" x14ac:dyDescent="0.2">
      <c r="A5" s="34" t="s">
        <v>50</v>
      </c>
      <c r="B5" s="34" t="s">
        <v>53</v>
      </c>
      <c r="C5" t="s">
        <v>53</v>
      </c>
      <c r="D5">
        <v>0</v>
      </c>
      <c r="E5" s="60">
        <f t="shared" si="0"/>
        <v>1</v>
      </c>
    </row>
    <row r="6" spans="1:5" ht="15" x14ac:dyDescent="0.2">
      <c r="A6" s="34" t="s">
        <v>50</v>
      </c>
      <c r="B6" s="34" t="s">
        <v>54</v>
      </c>
      <c r="C6" t="s">
        <v>54</v>
      </c>
      <c r="D6">
        <v>0</v>
      </c>
      <c r="E6" s="60">
        <f t="shared" si="0"/>
        <v>1</v>
      </c>
    </row>
    <row r="7" spans="1:5" ht="15" x14ac:dyDescent="0.2">
      <c r="A7" s="34" t="s">
        <v>50</v>
      </c>
      <c r="B7" s="34" t="s">
        <v>55</v>
      </c>
      <c r="C7" t="s">
        <v>55</v>
      </c>
      <c r="D7">
        <v>0</v>
      </c>
      <c r="E7" s="60">
        <f t="shared" si="0"/>
        <v>1</v>
      </c>
    </row>
    <row r="8" spans="1:5" ht="15" x14ac:dyDescent="0.2">
      <c r="A8" s="34" t="s">
        <v>50</v>
      </c>
      <c r="B8" s="34" t="s">
        <v>56</v>
      </c>
      <c r="C8" t="s">
        <v>56</v>
      </c>
      <c r="D8">
        <v>0</v>
      </c>
      <c r="E8" s="60">
        <f t="shared" si="0"/>
        <v>1</v>
      </c>
    </row>
    <row r="9" spans="1:5" ht="15" x14ac:dyDescent="0.2">
      <c r="A9" s="34" t="s">
        <v>50</v>
      </c>
      <c r="B9" s="34" t="s">
        <v>57</v>
      </c>
      <c r="C9" t="s">
        <v>57</v>
      </c>
      <c r="D9">
        <v>0</v>
      </c>
      <c r="E9" s="60">
        <f t="shared" si="0"/>
        <v>1</v>
      </c>
    </row>
    <row r="10" spans="1:5" ht="25.5" x14ac:dyDescent="0.2">
      <c r="A10" s="34" t="s">
        <v>50</v>
      </c>
      <c r="B10" s="34" t="s">
        <v>58</v>
      </c>
      <c r="C10" t="s">
        <v>58</v>
      </c>
      <c r="D10">
        <v>0</v>
      </c>
      <c r="E10" s="60">
        <f t="shared" si="0"/>
        <v>1</v>
      </c>
    </row>
    <row r="11" spans="1:5" ht="25.5" x14ac:dyDescent="0.2">
      <c r="A11" s="34" t="s">
        <v>50</v>
      </c>
      <c r="B11" s="34" t="s">
        <v>59</v>
      </c>
      <c r="C11" t="s">
        <v>59</v>
      </c>
      <c r="D11">
        <v>0</v>
      </c>
      <c r="E11" s="60">
        <f t="shared" si="0"/>
        <v>1</v>
      </c>
    </row>
    <row r="12" spans="1:5" ht="15" x14ac:dyDescent="0.2">
      <c r="A12" s="34" t="s">
        <v>50</v>
      </c>
      <c r="B12" s="34" t="s">
        <v>60</v>
      </c>
      <c r="C12" t="s">
        <v>60</v>
      </c>
      <c r="D12">
        <v>0</v>
      </c>
      <c r="E12" s="60">
        <f t="shared" si="0"/>
        <v>1</v>
      </c>
    </row>
    <row r="13" spans="1:5" ht="15" x14ac:dyDescent="0.2">
      <c r="A13" s="34" t="s">
        <v>50</v>
      </c>
      <c r="B13" s="34" t="s">
        <v>61</v>
      </c>
      <c r="C13" t="s">
        <v>61</v>
      </c>
      <c r="D13">
        <v>0</v>
      </c>
      <c r="E13" s="60">
        <f t="shared" si="0"/>
        <v>1</v>
      </c>
    </row>
    <row r="14" spans="1:5" ht="15" x14ac:dyDescent="0.2">
      <c r="A14" s="34" t="s">
        <v>50</v>
      </c>
      <c r="B14" s="34" t="s">
        <v>62</v>
      </c>
      <c r="C14" t="s">
        <v>62</v>
      </c>
      <c r="D14">
        <v>0</v>
      </c>
      <c r="E14" s="60">
        <f t="shared" si="0"/>
        <v>1</v>
      </c>
    </row>
    <row r="15" spans="1:5" ht="15" x14ac:dyDescent="0.2">
      <c r="A15" s="34" t="s">
        <v>50</v>
      </c>
      <c r="B15" s="34" t="s">
        <v>63</v>
      </c>
      <c r="C15" t="s">
        <v>63</v>
      </c>
      <c r="D15">
        <v>0</v>
      </c>
      <c r="E15" s="60">
        <f t="shared" si="0"/>
        <v>1</v>
      </c>
    </row>
    <row r="16" spans="1:5" ht="15" x14ac:dyDescent="0.2">
      <c r="A16" s="34" t="s">
        <v>50</v>
      </c>
      <c r="B16" s="34" t="s">
        <v>64</v>
      </c>
      <c r="C16" t="s">
        <v>64</v>
      </c>
      <c r="D16">
        <v>0</v>
      </c>
      <c r="E16" s="60">
        <f t="shared" si="0"/>
        <v>1</v>
      </c>
    </row>
    <row r="17" spans="1:5" ht="15" x14ac:dyDescent="0.2">
      <c r="A17" s="34" t="s">
        <v>50</v>
      </c>
      <c r="B17" s="34" t="s">
        <v>65</v>
      </c>
      <c r="C17" t="s">
        <v>65</v>
      </c>
      <c r="D17">
        <v>0</v>
      </c>
      <c r="E17" s="60">
        <f t="shared" si="0"/>
        <v>1</v>
      </c>
    </row>
    <row r="18" spans="1:5" ht="15" x14ac:dyDescent="0.2">
      <c r="A18" s="34" t="s">
        <v>50</v>
      </c>
      <c r="B18" s="34" t="s">
        <v>66</v>
      </c>
      <c r="C18" t="s">
        <v>66</v>
      </c>
      <c r="D18">
        <v>0</v>
      </c>
      <c r="E18" s="60">
        <f t="shared" si="0"/>
        <v>1</v>
      </c>
    </row>
    <row r="19" spans="1:5" ht="15" x14ac:dyDescent="0.2">
      <c r="A19" s="34" t="s">
        <v>379</v>
      </c>
      <c r="B19" s="34" t="s">
        <v>67</v>
      </c>
      <c r="C19" t="s">
        <v>67</v>
      </c>
      <c r="D19">
        <v>0</v>
      </c>
      <c r="E19" s="60">
        <f t="shared" si="0"/>
        <v>1</v>
      </c>
    </row>
    <row r="20" spans="1:5" ht="15" x14ac:dyDescent="0.2">
      <c r="A20" s="34" t="s">
        <v>379</v>
      </c>
      <c r="B20" s="34" t="s">
        <v>68</v>
      </c>
      <c r="C20" t="s">
        <v>68</v>
      </c>
      <c r="D20">
        <v>0</v>
      </c>
      <c r="E20" s="60">
        <f t="shared" si="0"/>
        <v>1</v>
      </c>
    </row>
    <row r="21" spans="1:5" ht="25.5" x14ac:dyDescent="0.2">
      <c r="A21" s="34" t="s">
        <v>379</v>
      </c>
      <c r="B21" s="34" t="s">
        <v>69</v>
      </c>
      <c r="C21" t="s">
        <v>69</v>
      </c>
      <c r="D21">
        <v>0</v>
      </c>
      <c r="E21" s="60">
        <f t="shared" si="0"/>
        <v>1</v>
      </c>
    </row>
    <row r="22" spans="1:5" ht="25.5" x14ac:dyDescent="0.2">
      <c r="A22" s="34" t="s">
        <v>379</v>
      </c>
      <c r="B22" s="34" t="s">
        <v>70</v>
      </c>
      <c r="C22" t="s">
        <v>70</v>
      </c>
      <c r="D22">
        <v>1</v>
      </c>
      <c r="E22" s="60">
        <f t="shared" si="0"/>
        <v>1</v>
      </c>
    </row>
    <row r="23" spans="1:5" ht="15" x14ac:dyDescent="0.2">
      <c r="A23" s="34" t="s">
        <v>379</v>
      </c>
      <c r="B23" s="34" t="s">
        <v>71</v>
      </c>
      <c r="C23" t="s">
        <v>71</v>
      </c>
      <c r="D23">
        <v>0</v>
      </c>
      <c r="E23" s="60">
        <f t="shared" si="0"/>
        <v>1</v>
      </c>
    </row>
    <row r="24" spans="1:5" ht="15" x14ac:dyDescent="0.2">
      <c r="A24" s="34" t="s">
        <v>379</v>
      </c>
      <c r="B24" s="34" t="s">
        <v>72</v>
      </c>
      <c r="C24" t="s">
        <v>72</v>
      </c>
      <c r="D24">
        <v>0</v>
      </c>
      <c r="E24" s="60">
        <f t="shared" si="0"/>
        <v>1</v>
      </c>
    </row>
    <row r="25" spans="1:5" ht="15" x14ac:dyDescent="0.2">
      <c r="A25" s="34" t="s">
        <v>379</v>
      </c>
      <c r="B25" s="34" t="s">
        <v>73</v>
      </c>
      <c r="C25" t="s">
        <v>73</v>
      </c>
      <c r="D25">
        <v>0</v>
      </c>
      <c r="E25" s="60">
        <f t="shared" si="0"/>
        <v>1</v>
      </c>
    </row>
    <row r="26" spans="1:5" ht="15" x14ac:dyDescent="0.2">
      <c r="A26" s="34" t="s">
        <v>379</v>
      </c>
      <c r="B26" s="34" t="s">
        <v>74</v>
      </c>
      <c r="C26" t="s">
        <v>74</v>
      </c>
      <c r="D26">
        <v>0</v>
      </c>
      <c r="E26" s="60">
        <f t="shared" si="0"/>
        <v>1</v>
      </c>
    </row>
    <row r="27" spans="1:5" ht="15" x14ac:dyDescent="0.2">
      <c r="A27" s="34" t="s">
        <v>395</v>
      </c>
      <c r="B27" s="34" t="s">
        <v>75</v>
      </c>
      <c r="C27" t="s">
        <v>75</v>
      </c>
      <c r="D27">
        <v>0</v>
      </c>
      <c r="E27" s="60">
        <f t="shared" si="0"/>
        <v>1</v>
      </c>
    </row>
    <row r="28" spans="1:5" ht="15" x14ac:dyDescent="0.2">
      <c r="A28" s="34" t="s">
        <v>395</v>
      </c>
      <c r="B28" s="34" t="s">
        <v>76</v>
      </c>
      <c r="C28" t="s">
        <v>76</v>
      </c>
      <c r="D28">
        <v>0</v>
      </c>
      <c r="E28" s="60">
        <f t="shared" si="0"/>
        <v>1</v>
      </c>
    </row>
    <row r="29" spans="1:5" ht="15" x14ac:dyDescent="0.2">
      <c r="A29" s="34" t="s">
        <v>395</v>
      </c>
      <c r="B29" s="34" t="s">
        <v>77</v>
      </c>
      <c r="C29" t="s">
        <v>77</v>
      </c>
      <c r="D29">
        <v>0</v>
      </c>
      <c r="E29" s="60">
        <f t="shared" si="0"/>
        <v>1</v>
      </c>
    </row>
    <row r="30" spans="1:5" ht="15" x14ac:dyDescent="0.2">
      <c r="A30" s="34" t="s">
        <v>395</v>
      </c>
      <c r="B30" s="34" t="s">
        <v>78</v>
      </c>
      <c r="C30" t="s">
        <v>78</v>
      </c>
      <c r="D30">
        <v>0</v>
      </c>
      <c r="E30" s="60">
        <f t="shared" si="0"/>
        <v>1</v>
      </c>
    </row>
    <row r="31" spans="1:5" ht="25.5" x14ac:dyDescent="0.2">
      <c r="A31" s="34" t="s">
        <v>395</v>
      </c>
      <c r="B31" s="34" t="s">
        <v>79</v>
      </c>
      <c r="C31" t="s">
        <v>79</v>
      </c>
      <c r="D31">
        <v>0</v>
      </c>
      <c r="E31" s="60">
        <f t="shared" si="0"/>
        <v>1</v>
      </c>
    </row>
    <row r="32" spans="1:5" ht="25.5" x14ac:dyDescent="0.2">
      <c r="A32" s="34" t="s">
        <v>395</v>
      </c>
      <c r="B32" s="34" t="s">
        <v>80</v>
      </c>
      <c r="C32" t="s">
        <v>80</v>
      </c>
      <c r="D32">
        <v>0</v>
      </c>
      <c r="E32" s="60">
        <f t="shared" si="0"/>
        <v>1</v>
      </c>
    </row>
    <row r="33" spans="1:5" ht="25.5" x14ac:dyDescent="0.2">
      <c r="A33" s="34" t="s">
        <v>395</v>
      </c>
      <c r="B33" s="34" t="s">
        <v>81</v>
      </c>
      <c r="C33" t="s">
        <v>81</v>
      </c>
      <c r="D33">
        <v>0</v>
      </c>
      <c r="E33" s="60">
        <f t="shared" si="0"/>
        <v>1</v>
      </c>
    </row>
    <row r="34" spans="1:5" ht="25.5" x14ac:dyDescent="0.2">
      <c r="A34" s="34" t="s">
        <v>395</v>
      </c>
      <c r="B34" s="34" t="s">
        <v>82</v>
      </c>
      <c r="C34" t="s">
        <v>82</v>
      </c>
      <c r="D34">
        <v>0</v>
      </c>
      <c r="E34" s="60">
        <f t="shared" si="0"/>
        <v>1</v>
      </c>
    </row>
    <row r="35" spans="1:5" ht="25.5" x14ac:dyDescent="0.2">
      <c r="A35" s="34" t="s">
        <v>395</v>
      </c>
      <c r="B35" s="34" t="s">
        <v>83</v>
      </c>
      <c r="C35" t="s">
        <v>83</v>
      </c>
      <c r="D35">
        <v>0</v>
      </c>
      <c r="E35" s="60">
        <f t="shared" si="0"/>
        <v>1</v>
      </c>
    </row>
    <row r="36" spans="1:5" ht="25.5" x14ac:dyDescent="0.2">
      <c r="A36" s="34" t="s">
        <v>395</v>
      </c>
      <c r="B36" s="34" t="s">
        <v>84</v>
      </c>
      <c r="C36" t="s">
        <v>84</v>
      </c>
      <c r="D36">
        <v>0</v>
      </c>
      <c r="E36" s="60">
        <f t="shared" si="0"/>
        <v>1</v>
      </c>
    </row>
    <row r="37" spans="1:5" ht="15" x14ac:dyDescent="0.2">
      <c r="A37" s="34" t="s">
        <v>395</v>
      </c>
      <c r="B37" s="34" t="s">
        <v>85</v>
      </c>
      <c r="C37" t="s">
        <v>85</v>
      </c>
      <c r="D37">
        <v>0</v>
      </c>
      <c r="E37" s="60">
        <f t="shared" si="0"/>
        <v>1</v>
      </c>
    </row>
    <row r="38" spans="1:5" ht="15" x14ac:dyDescent="0.2">
      <c r="A38" s="34" t="s">
        <v>395</v>
      </c>
      <c r="B38" s="34" t="s">
        <v>86</v>
      </c>
      <c r="C38" t="s">
        <v>86</v>
      </c>
      <c r="D38">
        <v>0</v>
      </c>
      <c r="E38" s="60">
        <f t="shared" si="0"/>
        <v>1</v>
      </c>
    </row>
    <row r="39" spans="1:5" ht="15" x14ac:dyDescent="0.2">
      <c r="A39" s="34" t="s">
        <v>395</v>
      </c>
      <c r="B39" s="34" t="s">
        <v>87</v>
      </c>
      <c r="C39" t="s">
        <v>87</v>
      </c>
      <c r="D39">
        <v>0</v>
      </c>
      <c r="E39" s="60">
        <f t="shared" si="0"/>
        <v>1</v>
      </c>
    </row>
    <row r="40" spans="1:5" ht="15" x14ac:dyDescent="0.2">
      <c r="A40" s="34" t="s">
        <v>395</v>
      </c>
      <c r="B40" s="34" t="s">
        <v>88</v>
      </c>
      <c r="C40" t="s">
        <v>88</v>
      </c>
      <c r="D40">
        <v>0</v>
      </c>
      <c r="E40" s="60">
        <f t="shared" si="0"/>
        <v>1</v>
      </c>
    </row>
    <row r="41" spans="1:5" ht="25.5" x14ac:dyDescent="0.2">
      <c r="A41" s="34" t="s">
        <v>395</v>
      </c>
      <c r="B41" s="34" t="s">
        <v>89</v>
      </c>
      <c r="C41" t="s">
        <v>89</v>
      </c>
      <c r="D41">
        <v>0</v>
      </c>
      <c r="E41" s="60">
        <f t="shared" si="0"/>
        <v>1</v>
      </c>
    </row>
    <row r="42" spans="1:5" ht="25.5" x14ac:dyDescent="0.2">
      <c r="A42" s="34" t="s">
        <v>395</v>
      </c>
      <c r="B42" s="34" t="s">
        <v>90</v>
      </c>
      <c r="C42" t="s">
        <v>90</v>
      </c>
      <c r="D42">
        <v>0</v>
      </c>
      <c r="E42" s="60">
        <f t="shared" si="0"/>
        <v>1</v>
      </c>
    </row>
    <row r="43" spans="1:5" ht="15" x14ac:dyDescent="0.2">
      <c r="A43" s="34" t="s">
        <v>91</v>
      </c>
      <c r="B43" s="34" t="s">
        <v>91</v>
      </c>
      <c r="C43" t="s">
        <v>91</v>
      </c>
      <c r="D43">
        <v>0</v>
      </c>
      <c r="E43" s="60">
        <f t="shared" si="0"/>
        <v>1</v>
      </c>
    </row>
    <row r="44" spans="1:5" ht="15" x14ac:dyDescent="0.2">
      <c r="A44" s="34" t="s">
        <v>91</v>
      </c>
      <c r="B44" s="34" t="s">
        <v>92</v>
      </c>
      <c r="C44" t="s">
        <v>92</v>
      </c>
      <c r="D44">
        <v>0</v>
      </c>
      <c r="E44" s="60">
        <f t="shared" si="0"/>
        <v>1</v>
      </c>
    </row>
    <row r="45" spans="1:5" ht="25.5" x14ac:dyDescent="0.2">
      <c r="A45" s="34" t="s">
        <v>91</v>
      </c>
      <c r="B45" s="34" t="s">
        <v>93</v>
      </c>
      <c r="C45" t="s">
        <v>93</v>
      </c>
      <c r="D45">
        <v>0</v>
      </c>
      <c r="E45" s="60">
        <f t="shared" si="0"/>
        <v>1</v>
      </c>
    </row>
    <row r="46" spans="1:5" ht="15" x14ac:dyDescent="0.2">
      <c r="A46" s="34" t="s">
        <v>91</v>
      </c>
      <c r="B46" s="34" t="s">
        <v>94</v>
      </c>
      <c r="C46" t="s">
        <v>94</v>
      </c>
      <c r="D46">
        <v>0</v>
      </c>
      <c r="E46" s="60">
        <f t="shared" si="0"/>
        <v>1</v>
      </c>
    </row>
    <row r="47" spans="1:5" ht="15" x14ac:dyDescent="0.2">
      <c r="A47" s="34" t="s">
        <v>91</v>
      </c>
      <c r="B47" s="34" t="s">
        <v>95</v>
      </c>
      <c r="C47" t="s">
        <v>95</v>
      </c>
      <c r="D47">
        <v>0</v>
      </c>
      <c r="E47" s="60">
        <f t="shared" si="0"/>
        <v>1</v>
      </c>
    </row>
    <row r="48" spans="1:5" ht="15" x14ac:dyDescent="0.2">
      <c r="A48" s="34" t="s">
        <v>91</v>
      </c>
      <c r="B48" s="34" t="s">
        <v>96</v>
      </c>
      <c r="C48" t="s">
        <v>96</v>
      </c>
      <c r="D48">
        <v>0</v>
      </c>
      <c r="E48" s="60">
        <f t="shared" si="0"/>
        <v>1</v>
      </c>
    </row>
    <row r="49" spans="1:5" ht="15" x14ac:dyDescent="0.2">
      <c r="A49" s="34" t="s">
        <v>91</v>
      </c>
      <c r="B49" s="34" t="s">
        <v>97</v>
      </c>
      <c r="C49" t="s">
        <v>97</v>
      </c>
      <c r="D49">
        <v>0</v>
      </c>
      <c r="E49" s="60">
        <f t="shared" si="0"/>
        <v>1</v>
      </c>
    </row>
    <row r="50" spans="1:5" ht="15" x14ac:dyDescent="0.2">
      <c r="A50" s="34" t="s">
        <v>91</v>
      </c>
      <c r="B50" s="34" t="s">
        <v>98</v>
      </c>
      <c r="C50" t="s">
        <v>98</v>
      </c>
      <c r="D50">
        <v>0</v>
      </c>
      <c r="E50" s="60">
        <f t="shared" si="0"/>
        <v>1</v>
      </c>
    </row>
    <row r="51" spans="1:5" ht="15" x14ac:dyDescent="0.2">
      <c r="A51" s="34" t="s">
        <v>91</v>
      </c>
      <c r="B51" s="34" t="s">
        <v>99</v>
      </c>
      <c r="C51" t="s">
        <v>99</v>
      </c>
      <c r="D51">
        <v>0</v>
      </c>
      <c r="E51" s="60">
        <f t="shared" si="0"/>
        <v>1</v>
      </c>
    </row>
    <row r="52" spans="1:5" ht="15" x14ac:dyDescent="0.2">
      <c r="A52" s="34" t="s">
        <v>91</v>
      </c>
      <c r="B52" s="34" t="s">
        <v>100</v>
      </c>
      <c r="C52" t="s">
        <v>100</v>
      </c>
      <c r="D52">
        <v>0</v>
      </c>
      <c r="E52" s="60">
        <f t="shared" si="0"/>
        <v>1</v>
      </c>
    </row>
    <row r="53" spans="1:5" ht="15" x14ac:dyDescent="0.2">
      <c r="A53" s="34" t="s">
        <v>91</v>
      </c>
      <c r="B53" s="34" t="s">
        <v>101</v>
      </c>
      <c r="C53" t="s">
        <v>101</v>
      </c>
      <c r="D53">
        <v>0</v>
      </c>
      <c r="E53" s="60">
        <f t="shared" si="0"/>
        <v>1</v>
      </c>
    </row>
    <row r="54" spans="1:5" ht="15" x14ac:dyDescent="0.2">
      <c r="A54" s="34" t="s">
        <v>91</v>
      </c>
      <c r="B54" s="34" t="s">
        <v>102</v>
      </c>
      <c r="C54" t="s">
        <v>102</v>
      </c>
      <c r="D54">
        <v>0</v>
      </c>
      <c r="E54" s="60">
        <f t="shared" si="0"/>
        <v>1</v>
      </c>
    </row>
    <row r="55" spans="1:5" ht="15" x14ac:dyDescent="0.2">
      <c r="A55" s="34" t="s">
        <v>91</v>
      </c>
      <c r="B55" s="34" t="s">
        <v>103</v>
      </c>
      <c r="C55" t="s">
        <v>103</v>
      </c>
      <c r="D55">
        <v>0</v>
      </c>
      <c r="E55" s="60">
        <f t="shared" si="0"/>
        <v>1</v>
      </c>
    </row>
    <row r="56" spans="1:5" ht="15" x14ac:dyDescent="0.2">
      <c r="A56" s="34" t="s">
        <v>91</v>
      </c>
      <c r="B56" s="34" t="s">
        <v>104</v>
      </c>
      <c r="C56" t="s">
        <v>104</v>
      </c>
      <c r="D56">
        <v>0</v>
      </c>
      <c r="E56" s="60">
        <f t="shared" si="0"/>
        <v>1</v>
      </c>
    </row>
    <row r="57" spans="1:5" ht="15" x14ac:dyDescent="0.2">
      <c r="A57" s="34" t="s">
        <v>91</v>
      </c>
      <c r="B57" s="34" t="s">
        <v>105</v>
      </c>
      <c r="C57" t="s">
        <v>105</v>
      </c>
      <c r="D57">
        <v>0</v>
      </c>
      <c r="E57" s="60">
        <f t="shared" si="0"/>
        <v>1</v>
      </c>
    </row>
    <row r="58" spans="1:5" ht="15" x14ac:dyDescent="0.2">
      <c r="A58" s="34" t="s">
        <v>91</v>
      </c>
      <c r="B58" s="34" t="s">
        <v>106</v>
      </c>
      <c r="C58" t="s">
        <v>106</v>
      </c>
      <c r="D58">
        <v>0</v>
      </c>
      <c r="E58" s="60">
        <f t="shared" si="0"/>
        <v>1</v>
      </c>
    </row>
    <row r="59" spans="1:5" ht="15" x14ac:dyDescent="0.2">
      <c r="A59" s="34" t="s">
        <v>107</v>
      </c>
      <c r="B59" s="34" t="s">
        <v>107</v>
      </c>
      <c r="C59" t="s">
        <v>107</v>
      </c>
      <c r="D59">
        <v>0</v>
      </c>
      <c r="E59" s="60">
        <f t="shared" si="0"/>
        <v>1</v>
      </c>
    </row>
    <row r="60" spans="1:5" ht="25.5" x14ac:dyDescent="0.2">
      <c r="A60" s="34" t="s">
        <v>107</v>
      </c>
      <c r="B60" s="34" t="s">
        <v>108</v>
      </c>
      <c r="C60" t="s">
        <v>108</v>
      </c>
      <c r="D60">
        <v>0</v>
      </c>
      <c r="E60" s="60">
        <f t="shared" si="0"/>
        <v>1</v>
      </c>
    </row>
    <row r="61" spans="1:5" ht="15" x14ac:dyDescent="0.2">
      <c r="A61" s="34" t="s">
        <v>107</v>
      </c>
      <c r="B61" s="34" t="s">
        <v>109</v>
      </c>
      <c r="C61" t="s">
        <v>109</v>
      </c>
      <c r="D61">
        <v>0</v>
      </c>
      <c r="E61" s="60">
        <f t="shared" si="0"/>
        <v>1</v>
      </c>
    </row>
    <row r="62" spans="1:5" ht="15" x14ac:dyDescent="0.2">
      <c r="A62" s="34" t="s">
        <v>107</v>
      </c>
      <c r="B62" s="34" t="s">
        <v>110</v>
      </c>
      <c r="C62" t="s">
        <v>110</v>
      </c>
      <c r="D62">
        <v>0</v>
      </c>
      <c r="E62" s="60">
        <f t="shared" si="0"/>
        <v>1</v>
      </c>
    </row>
    <row r="63" spans="1:5" ht="15" x14ac:dyDescent="0.2">
      <c r="A63" s="34" t="s">
        <v>107</v>
      </c>
      <c r="B63" s="34" t="s">
        <v>111</v>
      </c>
      <c r="C63" t="s">
        <v>111</v>
      </c>
      <c r="D63">
        <v>0</v>
      </c>
      <c r="E63" s="60">
        <f t="shared" si="0"/>
        <v>1</v>
      </c>
    </row>
    <row r="64" spans="1:5" ht="15" x14ac:dyDescent="0.2">
      <c r="A64" s="34" t="s">
        <v>107</v>
      </c>
      <c r="B64" s="34" t="s">
        <v>112</v>
      </c>
      <c r="C64" t="s">
        <v>112</v>
      </c>
      <c r="D64">
        <v>0</v>
      </c>
      <c r="E64" s="60">
        <f t="shared" si="0"/>
        <v>1</v>
      </c>
    </row>
    <row r="65" spans="1:5" ht="15" x14ac:dyDescent="0.2">
      <c r="A65" s="34" t="s">
        <v>107</v>
      </c>
      <c r="B65" s="34" t="s">
        <v>113</v>
      </c>
      <c r="C65" t="s">
        <v>113</v>
      </c>
      <c r="D65">
        <v>0</v>
      </c>
      <c r="E65" s="60">
        <f t="shared" si="0"/>
        <v>1</v>
      </c>
    </row>
    <row r="66" spans="1:5" ht="15" x14ac:dyDescent="0.2">
      <c r="A66" s="34" t="s">
        <v>107</v>
      </c>
      <c r="B66" s="34" t="s">
        <v>114</v>
      </c>
      <c r="C66" t="s">
        <v>114</v>
      </c>
      <c r="D66">
        <v>0</v>
      </c>
      <c r="E66" s="60">
        <f t="shared" si="0"/>
        <v>1</v>
      </c>
    </row>
    <row r="67" spans="1:5" ht="15" x14ac:dyDescent="0.2">
      <c r="A67" s="34" t="s">
        <v>107</v>
      </c>
      <c r="B67" s="34" t="s">
        <v>115</v>
      </c>
      <c r="C67" t="s">
        <v>115</v>
      </c>
      <c r="D67">
        <v>0</v>
      </c>
      <c r="E67" s="60">
        <f t="shared" ref="E67:E130" si="1">IF(B67=C67,1,0)</f>
        <v>1</v>
      </c>
    </row>
    <row r="68" spans="1:5" ht="15" x14ac:dyDescent="0.2">
      <c r="A68" s="34" t="s">
        <v>107</v>
      </c>
      <c r="B68" s="34" t="s">
        <v>116</v>
      </c>
      <c r="C68" t="s">
        <v>116</v>
      </c>
      <c r="D68">
        <v>0</v>
      </c>
      <c r="E68" s="60">
        <f t="shared" si="1"/>
        <v>1</v>
      </c>
    </row>
    <row r="69" spans="1:5" ht="15" x14ac:dyDescent="0.2">
      <c r="A69" s="34" t="s">
        <v>107</v>
      </c>
      <c r="B69" s="34" t="s">
        <v>117</v>
      </c>
      <c r="C69" t="s">
        <v>117</v>
      </c>
      <c r="D69">
        <v>0</v>
      </c>
      <c r="E69" s="60">
        <f t="shared" si="1"/>
        <v>1</v>
      </c>
    </row>
    <row r="70" spans="1:5" ht="15" x14ac:dyDescent="0.2">
      <c r="A70" s="34" t="s">
        <v>107</v>
      </c>
      <c r="B70" s="34" t="s">
        <v>118</v>
      </c>
      <c r="C70" t="s">
        <v>118</v>
      </c>
      <c r="D70">
        <v>0</v>
      </c>
      <c r="E70" s="60">
        <f t="shared" si="1"/>
        <v>1</v>
      </c>
    </row>
    <row r="71" spans="1:5" ht="15" x14ac:dyDescent="0.2">
      <c r="A71" s="34" t="s">
        <v>107</v>
      </c>
      <c r="B71" s="34" t="s">
        <v>119</v>
      </c>
      <c r="C71" t="s">
        <v>119</v>
      </c>
      <c r="D71">
        <v>0</v>
      </c>
      <c r="E71" s="60">
        <f t="shared" si="1"/>
        <v>1</v>
      </c>
    </row>
    <row r="72" spans="1:5" ht="15" x14ac:dyDescent="0.2">
      <c r="A72" s="34" t="s">
        <v>396</v>
      </c>
      <c r="B72" s="34" t="s">
        <v>120</v>
      </c>
      <c r="C72" t="s">
        <v>120</v>
      </c>
      <c r="D72">
        <v>0</v>
      </c>
      <c r="E72" s="60">
        <f t="shared" si="1"/>
        <v>1</v>
      </c>
    </row>
    <row r="73" spans="1:5" ht="15" x14ac:dyDescent="0.2">
      <c r="A73" s="34" t="s">
        <v>396</v>
      </c>
      <c r="B73" s="34" t="s">
        <v>121</v>
      </c>
      <c r="C73" t="s">
        <v>121</v>
      </c>
      <c r="D73">
        <v>0</v>
      </c>
      <c r="E73" s="60">
        <f t="shared" si="1"/>
        <v>1</v>
      </c>
    </row>
    <row r="74" spans="1:5" ht="15" x14ac:dyDescent="0.2">
      <c r="A74" s="34" t="s">
        <v>396</v>
      </c>
      <c r="B74" s="34" t="s">
        <v>122</v>
      </c>
      <c r="C74" t="s">
        <v>122</v>
      </c>
      <c r="D74">
        <v>0</v>
      </c>
      <c r="E74" s="60">
        <f t="shared" si="1"/>
        <v>1</v>
      </c>
    </row>
    <row r="75" spans="1:5" ht="15" x14ac:dyDescent="0.2">
      <c r="A75" s="34" t="s">
        <v>396</v>
      </c>
      <c r="B75" s="34" t="s">
        <v>123</v>
      </c>
      <c r="C75" t="s">
        <v>123</v>
      </c>
      <c r="D75">
        <v>0</v>
      </c>
      <c r="E75" s="60">
        <f t="shared" si="1"/>
        <v>1</v>
      </c>
    </row>
    <row r="76" spans="1:5" ht="25.5" x14ac:dyDescent="0.2">
      <c r="A76" s="34" t="s">
        <v>396</v>
      </c>
      <c r="B76" s="34" t="s">
        <v>124</v>
      </c>
      <c r="C76" t="s">
        <v>124</v>
      </c>
      <c r="D76">
        <v>0</v>
      </c>
      <c r="E76" s="60">
        <f t="shared" si="1"/>
        <v>1</v>
      </c>
    </row>
    <row r="77" spans="1:5" ht="15" x14ac:dyDescent="0.2">
      <c r="A77" s="34" t="s">
        <v>396</v>
      </c>
      <c r="B77" s="34" t="s">
        <v>125</v>
      </c>
      <c r="C77" t="s">
        <v>125</v>
      </c>
      <c r="D77">
        <v>0</v>
      </c>
      <c r="E77" s="60">
        <f t="shared" si="1"/>
        <v>1</v>
      </c>
    </row>
    <row r="78" spans="1:5" ht="15" x14ac:dyDescent="0.2">
      <c r="A78" s="34" t="s">
        <v>396</v>
      </c>
      <c r="B78" s="34" t="s">
        <v>126</v>
      </c>
      <c r="C78" t="s">
        <v>126</v>
      </c>
      <c r="D78">
        <v>0</v>
      </c>
      <c r="E78" s="60">
        <f t="shared" si="1"/>
        <v>1</v>
      </c>
    </row>
    <row r="79" spans="1:5" ht="15" x14ac:dyDescent="0.2">
      <c r="A79" s="34" t="s">
        <v>396</v>
      </c>
      <c r="B79" s="34" t="s">
        <v>127</v>
      </c>
      <c r="C79" t="s">
        <v>127</v>
      </c>
      <c r="D79">
        <v>0</v>
      </c>
      <c r="E79" s="60">
        <f t="shared" si="1"/>
        <v>1</v>
      </c>
    </row>
    <row r="80" spans="1:5" ht="15" x14ac:dyDescent="0.2">
      <c r="A80" s="34" t="s">
        <v>396</v>
      </c>
      <c r="B80" s="34" t="s">
        <v>128</v>
      </c>
      <c r="C80" t="s">
        <v>128</v>
      </c>
      <c r="D80">
        <v>0</v>
      </c>
      <c r="E80" s="60">
        <f t="shared" si="1"/>
        <v>1</v>
      </c>
    </row>
    <row r="81" spans="1:5" ht="15" x14ac:dyDescent="0.2">
      <c r="A81" s="34" t="s">
        <v>396</v>
      </c>
      <c r="B81" s="34" t="s">
        <v>129</v>
      </c>
      <c r="C81" t="s">
        <v>129</v>
      </c>
      <c r="D81">
        <v>0</v>
      </c>
      <c r="E81" s="60">
        <f t="shared" si="1"/>
        <v>1</v>
      </c>
    </row>
    <row r="82" spans="1:5" ht="15" x14ac:dyDescent="0.2">
      <c r="A82" s="34" t="s">
        <v>396</v>
      </c>
      <c r="B82" s="34" t="s">
        <v>130</v>
      </c>
      <c r="C82" t="s">
        <v>130</v>
      </c>
      <c r="D82">
        <v>0</v>
      </c>
      <c r="E82" s="60">
        <f t="shared" si="1"/>
        <v>1</v>
      </c>
    </row>
    <row r="83" spans="1:5" ht="15" x14ac:dyDescent="0.2">
      <c r="A83" s="34" t="s">
        <v>396</v>
      </c>
      <c r="B83" s="34" t="s">
        <v>131</v>
      </c>
      <c r="C83" t="s">
        <v>131</v>
      </c>
      <c r="D83">
        <v>0</v>
      </c>
      <c r="E83" s="60">
        <f t="shared" si="1"/>
        <v>1</v>
      </c>
    </row>
    <row r="84" spans="1:5" ht="15" x14ac:dyDescent="0.2">
      <c r="A84" s="34" t="s">
        <v>396</v>
      </c>
      <c r="B84" s="34" t="s">
        <v>132</v>
      </c>
      <c r="C84" t="s">
        <v>132</v>
      </c>
      <c r="D84">
        <v>0</v>
      </c>
      <c r="E84" s="60">
        <f t="shared" si="1"/>
        <v>1</v>
      </c>
    </row>
    <row r="85" spans="1:5" ht="15" x14ac:dyDescent="0.2">
      <c r="A85" s="34" t="s">
        <v>396</v>
      </c>
      <c r="B85" s="34" t="s">
        <v>133</v>
      </c>
      <c r="C85" t="s">
        <v>133</v>
      </c>
      <c r="D85">
        <v>0</v>
      </c>
      <c r="E85" s="60">
        <f t="shared" si="1"/>
        <v>1</v>
      </c>
    </row>
    <row r="86" spans="1:5" ht="15" x14ac:dyDescent="0.2">
      <c r="A86" s="34" t="s">
        <v>134</v>
      </c>
      <c r="B86" s="34" t="s">
        <v>134</v>
      </c>
      <c r="C86" t="s">
        <v>134</v>
      </c>
      <c r="D86">
        <v>0</v>
      </c>
      <c r="E86" s="60">
        <f t="shared" si="1"/>
        <v>1</v>
      </c>
    </row>
    <row r="87" spans="1:5" ht="15" x14ac:dyDescent="0.2">
      <c r="A87" s="34" t="s">
        <v>134</v>
      </c>
      <c r="B87" s="34" t="s">
        <v>135</v>
      </c>
      <c r="C87" t="s">
        <v>135</v>
      </c>
      <c r="D87">
        <v>0</v>
      </c>
      <c r="E87" s="60">
        <f t="shared" si="1"/>
        <v>1</v>
      </c>
    </row>
    <row r="88" spans="1:5" ht="25.5" x14ac:dyDescent="0.2">
      <c r="A88" s="34" t="s">
        <v>134</v>
      </c>
      <c r="B88" s="34" t="s">
        <v>136</v>
      </c>
      <c r="C88" t="s">
        <v>136</v>
      </c>
      <c r="D88">
        <v>0</v>
      </c>
      <c r="E88" s="60">
        <f t="shared" si="1"/>
        <v>1</v>
      </c>
    </row>
    <row r="89" spans="1:5" ht="15" x14ac:dyDescent="0.2">
      <c r="A89" s="34" t="s">
        <v>134</v>
      </c>
      <c r="B89" s="34" t="s">
        <v>137</v>
      </c>
      <c r="C89" t="s">
        <v>137</v>
      </c>
      <c r="D89">
        <v>0</v>
      </c>
      <c r="E89" s="60">
        <f t="shared" si="1"/>
        <v>1</v>
      </c>
    </row>
    <row r="90" spans="1:5" ht="15" x14ac:dyDescent="0.2">
      <c r="A90" s="34" t="s">
        <v>134</v>
      </c>
      <c r="B90" s="34" t="s">
        <v>138</v>
      </c>
      <c r="C90" t="s">
        <v>138</v>
      </c>
      <c r="D90">
        <v>0</v>
      </c>
      <c r="E90" s="60">
        <f t="shared" si="1"/>
        <v>1</v>
      </c>
    </row>
    <row r="91" spans="1:5" ht="25.5" x14ac:dyDescent="0.2">
      <c r="A91" s="34" t="s">
        <v>134</v>
      </c>
      <c r="B91" s="34" t="s">
        <v>139</v>
      </c>
      <c r="C91" t="s">
        <v>139</v>
      </c>
      <c r="D91">
        <v>0</v>
      </c>
      <c r="E91" s="60">
        <f t="shared" si="1"/>
        <v>1</v>
      </c>
    </row>
    <row r="92" spans="1:5" ht="25.5" x14ac:dyDescent="0.2">
      <c r="A92" s="34" t="s">
        <v>134</v>
      </c>
      <c r="B92" s="34" t="s">
        <v>140</v>
      </c>
      <c r="C92" t="s">
        <v>140</v>
      </c>
      <c r="D92">
        <v>0</v>
      </c>
      <c r="E92" s="60">
        <f t="shared" si="1"/>
        <v>1</v>
      </c>
    </row>
    <row r="93" spans="1:5" ht="15" x14ac:dyDescent="0.2">
      <c r="A93" s="34" t="s">
        <v>134</v>
      </c>
      <c r="B93" s="34" t="s">
        <v>141</v>
      </c>
      <c r="C93" t="s">
        <v>141</v>
      </c>
      <c r="D93">
        <v>0</v>
      </c>
      <c r="E93" s="60">
        <f t="shared" si="1"/>
        <v>1</v>
      </c>
    </row>
    <row r="94" spans="1:5" ht="25.5" x14ac:dyDescent="0.2">
      <c r="A94" s="34" t="s">
        <v>134</v>
      </c>
      <c r="B94" s="34" t="s">
        <v>142</v>
      </c>
      <c r="C94" t="s">
        <v>142</v>
      </c>
      <c r="D94">
        <v>0</v>
      </c>
      <c r="E94" s="60">
        <f t="shared" si="1"/>
        <v>1</v>
      </c>
    </row>
    <row r="95" spans="1:5" ht="15" x14ac:dyDescent="0.2">
      <c r="A95" s="34" t="s">
        <v>134</v>
      </c>
      <c r="B95" s="34" t="s">
        <v>143</v>
      </c>
      <c r="C95" t="s">
        <v>143</v>
      </c>
      <c r="D95">
        <v>0</v>
      </c>
      <c r="E95" s="60">
        <f t="shared" si="1"/>
        <v>1</v>
      </c>
    </row>
    <row r="96" spans="1:5" ht="25.5" x14ac:dyDescent="0.2">
      <c r="A96" s="34" t="s">
        <v>134</v>
      </c>
      <c r="B96" s="34" t="s">
        <v>144</v>
      </c>
      <c r="C96" t="s">
        <v>144</v>
      </c>
      <c r="D96">
        <v>0</v>
      </c>
      <c r="E96" s="60">
        <f t="shared" si="1"/>
        <v>1</v>
      </c>
    </row>
    <row r="97" spans="1:5" ht="15" x14ac:dyDescent="0.2">
      <c r="A97" s="34" t="s">
        <v>134</v>
      </c>
      <c r="B97" s="34" t="s">
        <v>145</v>
      </c>
      <c r="C97" t="s">
        <v>145</v>
      </c>
      <c r="D97">
        <v>0</v>
      </c>
      <c r="E97" s="60">
        <f t="shared" si="1"/>
        <v>1</v>
      </c>
    </row>
    <row r="98" spans="1:5" ht="15" x14ac:dyDescent="0.2">
      <c r="A98" s="34" t="s">
        <v>134</v>
      </c>
      <c r="B98" s="34" t="s">
        <v>146</v>
      </c>
      <c r="C98" t="s">
        <v>146</v>
      </c>
      <c r="D98">
        <v>0</v>
      </c>
      <c r="E98" s="60">
        <f t="shared" si="1"/>
        <v>1</v>
      </c>
    </row>
    <row r="99" spans="1:5" ht="15" x14ac:dyDescent="0.2">
      <c r="A99" s="34" t="s">
        <v>134</v>
      </c>
      <c r="B99" s="34" t="s">
        <v>147</v>
      </c>
      <c r="C99" t="s">
        <v>147</v>
      </c>
      <c r="D99">
        <v>0</v>
      </c>
      <c r="E99" s="60">
        <f t="shared" si="1"/>
        <v>1</v>
      </c>
    </row>
    <row r="100" spans="1:5" ht="15" x14ac:dyDescent="0.2">
      <c r="A100" s="34" t="s">
        <v>134</v>
      </c>
      <c r="B100" s="34" t="s">
        <v>148</v>
      </c>
      <c r="C100" t="s">
        <v>148</v>
      </c>
      <c r="D100">
        <v>0</v>
      </c>
      <c r="E100" s="60">
        <f t="shared" si="1"/>
        <v>1</v>
      </c>
    </row>
    <row r="101" spans="1:5" ht="25.5" x14ac:dyDescent="0.2">
      <c r="A101" s="34" t="s">
        <v>134</v>
      </c>
      <c r="B101" s="34" t="s">
        <v>149</v>
      </c>
      <c r="C101" t="s">
        <v>149</v>
      </c>
      <c r="D101">
        <v>0</v>
      </c>
      <c r="E101" s="60">
        <f t="shared" si="1"/>
        <v>1</v>
      </c>
    </row>
    <row r="102" spans="1:5" ht="15" x14ac:dyDescent="0.2">
      <c r="A102" s="34" t="s">
        <v>134</v>
      </c>
      <c r="B102" s="34" t="s">
        <v>150</v>
      </c>
      <c r="C102" t="s">
        <v>150</v>
      </c>
      <c r="D102">
        <v>0</v>
      </c>
      <c r="E102" s="60">
        <f t="shared" si="1"/>
        <v>1</v>
      </c>
    </row>
    <row r="103" spans="1:5" ht="15" x14ac:dyDescent="0.2">
      <c r="A103" s="34" t="s">
        <v>134</v>
      </c>
      <c r="B103" s="34" t="s">
        <v>151</v>
      </c>
      <c r="C103" t="s">
        <v>151</v>
      </c>
      <c r="D103">
        <v>14</v>
      </c>
      <c r="E103" s="60">
        <f t="shared" si="1"/>
        <v>1</v>
      </c>
    </row>
    <row r="104" spans="1:5" ht="15" x14ac:dyDescent="0.2">
      <c r="A104" s="34" t="s">
        <v>134</v>
      </c>
      <c r="B104" s="34" t="s">
        <v>152</v>
      </c>
      <c r="C104" t="s">
        <v>152</v>
      </c>
      <c r="D104">
        <v>0</v>
      </c>
      <c r="E104" s="60">
        <f t="shared" si="1"/>
        <v>1</v>
      </c>
    </row>
    <row r="105" spans="1:5" ht="25.5" x14ac:dyDescent="0.2">
      <c r="A105" s="34" t="s">
        <v>134</v>
      </c>
      <c r="B105" s="34" t="s">
        <v>153</v>
      </c>
      <c r="C105" t="s">
        <v>153</v>
      </c>
      <c r="D105">
        <v>0</v>
      </c>
      <c r="E105" s="60">
        <f t="shared" si="1"/>
        <v>1</v>
      </c>
    </row>
    <row r="106" spans="1:5" ht="25.5" x14ac:dyDescent="0.2">
      <c r="A106" s="34" t="s">
        <v>134</v>
      </c>
      <c r="B106" s="34" t="s">
        <v>154</v>
      </c>
      <c r="C106" t="s">
        <v>154</v>
      </c>
      <c r="D106">
        <v>0</v>
      </c>
      <c r="E106" s="60">
        <f t="shared" si="1"/>
        <v>1</v>
      </c>
    </row>
    <row r="107" spans="1:5" ht="25.5" x14ac:dyDescent="0.2">
      <c r="A107" s="34" t="s">
        <v>134</v>
      </c>
      <c r="B107" s="34" t="s">
        <v>155</v>
      </c>
      <c r="C107" t="s">
        <v>155</v>
      </c>
      <c r="D107">
        <v>0</v>
      </c>
      <c r="E107" s="60">
        <f t="shared" si="1"/>
        <v>1</v>
      </c>
    </row>
    <row r="108" spans="1:5" ht="25.5" x14ac:dyDescent="0.2">
      <c r="A108" s="34" t="s">
        <v>134</v>
      </c>
      <c r="B108" s="34" t="s">
        <v>156</v>
      </c>
      <c r="C108" t="s">
        <v>156</v>
      </c>
      <c r="D108">
        <v>0</v>
      </c>
      <c r="E108" s="60">
        <f t="shared" si="1"/>
        <v>1</v>
      </c>
    </row>
    <row r="109" spans="1:5" ht="15" x14ac:dyDescent="0.2">
      <c r="A109" s="34" t="s">
        <v>157</v>
      </c>
      <c r="B109" s="34" t="s">
        <v>157</v>
      </c>
      <c r="C109" t="s">
        <v>157</v>
      </c>
      <c r="D109">
        <v>0</v>
      </c>
      <c r="E109" s="60">
        <f t="shared" si="1"/>
        <v>1</v>
      </c>
    </row>
    <row r="110" spans="1:5" ht="15" x14ac:dyDescent="0.2">
      <c r="A110" s="34" t="s">
        <v>157</v>
      </c>
      <c r="B110" s="34" t="s">
        <v>158</v>
      </c>
      <c r="C110" t="s">
        <v>158</v>
      </c>
      <c r="D110">
        <v>0</v>
      </c>
      <c r="E110" s="60">
        <f t="shared" si="1"/>
        <v>1</v>
      </c>
    </row>
    <row r="111" spans="1:5" ht="15" x14ac:dyDescent="0.2">
      <c r="A111" s="34" t="s">
        <v>157</v>
      </c>
      <c r="B111" s="34" t="s">
        <v>159</v>
      </c>
      <c r="C111" t="s">
        <v>159</v>
      </c>
      <c r="D111">
        <v>0</v>
      </c>
      <c r="E111" s="60">
        <f t="shared" si="1"/>
        <v>1</v>
      </c>
    </row>
    <row r="112" spans="1:5" ht="15" x14ac:dyDescent="0.2">
      <c r="A112" s="34" t="s">
        <v>157</v>
      </c>
      <c r="B112" s="34" t="s">
        <v>160</v>
      </c>
      <c r="C112" t="s">
        <v>160</v>
      </c>
      <c r="D112">
        <v>0</v>
      </c>
      <c r="E112" s="60">
        <f t="shared" si="1"/>
        <v>1</v>
      </c>
    </row>
    <row r="113" spans="1:5" ht="15" x14ac:dyDescent="0.2">
      <c r="A113" s="34" t="s">
        <v>157</v>
      </c>
      <c r="B113" s="34" t="s">
        <v>161</v>
      </c>
      <c r="C113" t="s">
        <v>161</v>
      </c>
      <c r="D113">
        <v>0</v>
      </c>
      <c r="E113" s="60">
        <f t="shared" si="1"/>
        <v>1</v>
      </c>
    </row>
    <row r="114" spans="1:5" ht="15" x14ac:dyDescent="0.2">
      <c r="A114" s="34" t="s">
        <v>157</v>
      </c>
      <c r="B114" s="34" t="s">
        <v>162</v>
      </c>
      <c r="C114" t="s">
        <v>162</v>
      </c>
      <c r="D114">
        <v>0</v>
      </c>
      <c r="E114" s="60">
        <f t="shared" si="1"/>
        <v>1</v>
      </c>
    </row>
    <row r="115" spans="1:5" ht="15" x14ac:dyDescent="0.2">
      <c r="A115" s="34" t="s">
        <v>157</v>
      </c>
      <c r="B115" s="34" t="s">
        <v>163</v>
      </c>
      <c r="C115" t="s">
        <v>163</v>
      </c>
      <c r="D115">
        <v>0</v>
      </c>
      <c r="E115" s="60">
        <f t="shared" si="1"/>
        <v>1</v>
      </c>
    </row>
    <row r="116" spans="1:5" ht="15" x14ac:dyDescent="0.2">
      <c r="A116" s="34" t="s">
        <v>157</v>
      </c>
      <c r="B116" s="34" t="s">
        <v>164</v>
      </c>
      <c r="C116" t="s">
        <v>164</v>
      </c>
      <c r="D116">
        <v>0</v>
      </c>
      <c r="E116" s="60">
        <f t="shared" si="1"/>
        <v>1</v>
      </c>
    </row>
    <row r="117" spans="1:5" ht="15" x14ac:dyDescent="0.2">
      <c r="A117" s="34" t="s">
        <v>165</v>
      </c>
      <c r="B117" s="34" t="s">
        <v>165</v>
      </c>
      <c r="C117" t="s">
        <v>165</v>
      </c>
      <c r="D117">
        <v>0</v>
      </c>
      <c r="E117" s="60">
        <f t="shared" si="1"/>
        <v>1</v>
      </c>
    </row>
    <row r="118" spans="1:5" ht="15" x14ac:dyDescent="0.2">
      <c r="A118" s="34" t="s">
        <v>165</v>
      </c>
      <c r="B118" s="34" t="s">
        <v>166</v>
      </c>
      <c r="C118" t="s">
        <v>166</v>
      </c>
      <c r="D118">
        <v>0</v>
      </c>
      <c r="E118" s="60">
        <f t="shared" si="1"/>
        <v>1</v>
      </c>
    </row>
    <row r="119" spans="1:5" ht="15" x14ac:dyDescent="0.2">
      <c r="A119" s="34" t="s">
        <v>165</v>
      </c>
      <c r="B119" s="34" t="s">
        <v>167</v>
      </c>
      <c r="C119" t="s">
        <v>167</v>
      </c>
      <c r="D119">
        <v>0</v>
      </c>
      <c r="E119" s="60">
        <f t="shared" si="1"/>
        <v>1</v>
      </c>
    </row>
    <row r="120" spans="1:5" ht="15" x14ac:dyDescent="0.2">
      <c r="A120" s="34" t="s">
        <v>165</v>
      </c>
      <c r="B120" s="34" t="s">
        <v>168</v>
      </c>
      <c r="C120" t="s">
        <v>168</v>
      </c>
      <c r="D120">
        <v>0</v>
      </c>
      <c r="E120" s="60">
        <f t="shared" si="1"/>
        <v>1</v>
      </c>
    </row>
    <row r="121" spans="1:5" ht="15" x14ac:dyDescent="0.2">
      <c r="A121" s="34" t="s">
        <v>165</v>
      </c>
      <c r="B121" s="34" t="s">
        <v>169</v>
      </c>
      <c r="C121" t="s">
        <v>169</v>
      </c>
      <c r="D121">
        <v>0</v>
      </c>
      <c r="E121" s="60">
        <f t="shared" si="1"/>
        <v>1</v>
      </c>
    </row>
    <row r="122" spans="1:5" ht="15" x14ac:dyDescent="0.2">
      <c r="A122" s="34" t="s">
        <v>165</v>
      </c>
      <c r="B122" s="34" t="s">
        <v>170</v>
      </c>
      <c r="C122" t="s">
        <v>170</v>
      </c>
      <c r="D122">
        <v>0</v>
      </c>
      <c r="E122" s="60">
        <f t="shared" si="1"/>
        <v>1</v>
      </c>
    </row>
    <row r="123" spans="1:5" ht="15" x14ac:dyDescent="0.2">
      <c r="A123" s="34" t="s">
        <v>165</v>
      </c>
      <c r="B123" s="34" t="s">
        <v>171</v>
      </c>
      <c r="C123" t="s">
        <v>171</v>
      </c>
      <c r="D123">
        <v>14</v>
      </c>
      <c r="E123" s="60">
        <f t="shared" si="1"/>
        <v>1</v>
      </c>
    </row>
    <row r="124" spans="1:5" ht="15" x14ac:dyDescent="0.2">
      <c r="A124" s="34" t="s">
        <v>165</v>
      </c>
      <c r="B124" s="34" t="s">
        <v>172</v>
      </c>
      <c r="C124" t="s">
        <v>172</v>
      </c>
      <c r="D124">
        <v>0</v>
      </c>
      <c r="E124" s="60">
        <f t="shared" si="1"/>
        <v>1</v>
      </c>
    </row>
    <row r="125" spans="1:5" ht="15" x14ac:dyDescent="0.2">
      <c r="A125" s="34" t="s">
        <v>165</v>
      </c>
      <c r="B125" s="34" t="s">
        <v>173</v>
      </c>
      <c r="C125" t="s">
        <v>173</v>
      </c>
      <c r="D125">
        <v>0</v>
      </c>
      <c r="E125" s="60">
        <f t="shared" si="1"/>
        <v>1</v>
      </c>
    </row>
    <row r="126" spans="1:5" ht="15" x14ac:dyDescent="0.2">
      <c r="A126" s="34" t="s">
        <v>165</v>
      </c>
      <c r="B126" s="34" t="s">
        <v>174</v>
      </c>
      <c r="C126" t="s">
        <v>174</v>
      </c>
      <c r="D126">
        <v>0</v>
      </c>
      <c r="E126" s="60">
        <f t="shared" si="1"/>
        <v>1</v>
      </c>
    </row>
    <row r="127" spans="1:5" ht="15" x14ac:dyDescent="0.2">
      <c r="A127" s="34" t="s">
        <v>165</v>
      </c>
      <c r="B127" s="34" t="s">
        <v>175</v>
      </c>
      <c r="C127" t="s">
        <v>175</v>
      </c>
      <c r="D127">
        <v>0</v>
      </c>
      <c r="E127" s="60">
        <f t="shared" si="1"/>
        <v>1</v>
      </c>
    </row>
    <row r="128" spans="1:5" ht="15" x14ac:dyDescent="0.2">
      <c r="A128" s="34" t="s">
        <v>165</v>
      </c>
      <c r="B128" s="34" t="s">
        <v>176</v>
      </c>
      <c r="C128" t="s">
        <v>176</v>
      </c>
      <c r="D128">
        <v>849</v>
      </c>
      <c r="E128" s="60">
        <f t="shared" si="1"/>
        <v>1</v>
      </c>
    </row>
    <row r="129" spans="1:5" ht="15" x14ac:dyDescent="0.2">
      <c r="A129" s="34" t="s">
        <v>165</v>
      </c>
      <c r="B129" s="34" t="s">
        <v>177</v>
      </c>
      <c r="C129" t="s">
        <v>177</v>
      </c>
      <c r="D129">
        <v>0</v>
      </c>
      <c r="E129" s="60">
        <f t="shared" si="1"/>
        <v>1</v>
      </c>
    </row>
    <row r="130" spans="1:5" ht="15" x14ac:dyDescent="0.2">
      <c r="A130" s="34" t="s">
        <v>165</v>
      </c>
      <c r="B130" s="34" t="s">
        <v>178</v>
      </c>
      <c r="C130" t="s">
        <v>178</v>
      </c>
      <c r="D130">
        <v>0</v>
      </c>
      <c r="E130" s="60">
        <f t="shared" si="1"/>
        <v>1</v>
      </c>
    </row>
    <row r="131" spans="1:5" ht="15" x14ac:dyDescent="0.2">
      <c r="A131" s="34" t="s">
        <v>165</v>
      </c>
      <c r="B131" s="34" t="s">
        <v>179</v>
      </c>
      <c r="C131" t="s">
        <v>179</v>
      </c>
      <c r="D131">
        <v>0</v>
      </c>
      <c r="E131" s="60">
        <f t="shared" ref="E131:E194" si="2">IF(B131=C131,1,0)</f>
        <v>1</v>
      </c>
    </row>
    <row r="132" spans="1:5" ht="15" x14ac:dyDescent="0.2">
      <c r="A132" s="34" t="s">
        <v>165</v>
      </c>
      <c r="B132" s="34" t="s">
        <v>180</v>
      </c>
      <c r="C132" t="s">
        <v>180</v>
      </c>
      <c r="D132">
        <v>0</v>
      </c>
      <c r="E132" s="60">
        <f t="shared" si="2"/>
        <v>1</v>
      </c>
    </row>
    <row r="133" spans="1:5" ht="15" x14ac:dyDescent="0.2">
      <c r="A133" s="34" t="s">
        <v>165</v>
      </c>
      <c r="B133" s="34" t="s">
        <v>181</v>
      </c>
      <c r="C133" t="s">
        <v>181</v>
      </c>
      <c r="D133">
        <v>0</v>
      </c>
      <c r="E133" s="60">
        <f t="shared" si="2"/>
        <v>1</v>
      </c>
    </row>
    <row r="134" spans="1:5" ht="15" x14ac:dyDescent="0.2">
      <c r="A134" s="34" t="s">
        <v>165</v>
      </c>
      <c r="B134" s="34" t="s">
        <v>182</v>
      </c>
      <c r="C134" t="s">
        <v>182</v>
      </c>
      <c r="D134">
        <v>0</v>
      </c>
      <c r="E134" s="60">
        <f t="shared" si="2"/>
        <v>1</v>
      </c>
    </row>
    <row r="135" spans="1:5" ht="15" x14ac:dyDescent="0.2">
      <c r="A135" s="34" t="s">
        <v>165</v>
      </c>
      <c r="B135" s="34" t="s">
        <v>183</v>
      </c>
      <c r="C135" t="s">
        <v>183</v>
      </c>
      <c r="D135">
        <v>0</v>
      </c>
      <c r="E135" s="60">
        <f t="shared" si="2"/>
        <v>1</v>
      </c>
    </row>
    <row r="136" spans="1:5" ht="15" x14ac:dyDescent="0.2">
      <c r="A136" s="34" t="s">
        <v>165</v>
      </c>
      <c r="B136" s="34" t="s">
        <v>184</v>
      </c>
      <c r="C136" t="s">
        <v>184</v>
      </c>
      <c r="D136">
        <v>0</v>
      </c>
      <c r="E136" s="60">
        <f t="shared" si="2"/>
        <v>1</v>
      </c>
    </row>
    <row r="137" spans="1:5" ht="15" x14ac:dyDescent="0.2">
      <c r="A137" s="34" t="s">
        <v>165</v>
      </c>
      <c r="B137" s="34" t="s">
        <v>185</v>
      </c>
      <c r="C137" t="s">
        <v>185</v>
      </c>
      <c r="D137">
        <v>0</v>
      </c>
      <c r="E137" s="60">
        <f t="shared" si="2"/>
        <v>1</v>
      </c>
    </row>
    <row r="138" spans="1:5" ht="15" x14ac:dyDescent="0.2">
      <c r="A138" s="34" t="s">
        <v>165</v>
      </c>
      <c r="B138" s="34" t="s">
        <v>186</v>
      </c>
      <c r="C138" t="s">
        <v>186</v>
      </c>
      <c r="D138">
        <v>22</v>
      </c>
      <c r="E138" s="60">
        <f t="shared" si="2"/>
        <v>1</v>
      </c>
    </row>
    <row r="139" spans="1:5" ht="15" x14ac:dyDescent="0.2">
      <c r="A139" s="34" t="s">
        <v>165</v>
      </c>
      <c r="B139" s="34" t="s">
        <v>187</v>
      </c>
      <c r="C139" t="s">
        <v>187</v>
      </c>
      <c r="D139">
        <v>0</v>
      </c>
      <c r="E139" s="60">
        <f t="shared" si="2"/>
        <v>1</v>
      </c>
    </row>
    <row r="140" spans="1:5" ht="15" x14ac:dyDescent="0.2">
      <c r="A140" s="34" t="s">
        <v>165</v>
      </c>
      <c r="B140" s="34" t="s">
        <v>188</v>
      </c>
      <c r="C140" t="s">
        <v>188</v>
      </c>
      <c r="D140">
        <v>15</v>
      </c>
      <c r="E140" s="60">
        <f t="shared" si="2"/>
        <v>1</v>
      </c>
    </row>
    <row r="141" spans="1:5" ht="15" x14ac:dyDescent="0.2">
      <c r="A141" s="34" t="s">
        <v>165</v>
      </c>
      <c r="B141" s="34" t="s">
        <v>189</v>
      </c>
      <c r="C141" t="s">
        <v>189</v>
      </c>
      <c r="D141">
        <v>0</v>
      </c>
      <c r="E141" s="60">
        <f t="shared" si="2"/>
        <v>1</v>
      </c>
    </row>
    <row r="142" spans="1:5" ht="15" x14ac:dyDescent="0.2">
      <c r="A142" s="34" t="s">
        <v>165</v>
      </c>
      <c r="B142" s="34" t="s">
        <v>190</v>
      </c>
      <c r="C142" t="s">
        <v>190</v>
      </c>
      <c r="D142">
        <v>0</v>
      </c>
      <c r="E142" s="60">
        <f t="shared" si="2"/>
        <v>1</v>
      </c>
    </row>
    <row r="143" spans="1:5" ht="15" x14ac:dyDescent="0.2">
      <c r="A143" s="34" t="s">
        <v>165</v>
      </c>
      <c r="B143" s="34" t="s">
        <v>191</v>
      </c>
      <c r="C143" t="s">
        <v>191</v>
      </c>
      <c r="D143">
        <v>0</v>
      </c>
      <c r="E143" s="60">
        <f t="shared" si="2"/>
        <v>1</v>
      </c>
    </row>
    <row r="144" spans="1:5" ht="15" x14ac:dyDescent="0.2">
      <c r="A144" s="34" t="s">
        <v>165</v>
      </c>
      <c r="B144" s="34" t="s">
        <v>192</v>
      </c>
      <c r="C144" t="s">
        <v>192</v>
      </c>
      <c r="D144">
        <v>0</v>
      </c>
      <c r="E144" s="60">
        <f t="shared" si="2"/>
        <v>1</v>
      </c>
    </row>
    <row r="145" spans="1:5" ht="15" x14ac:dyDescent="0.2">
      <c r="A145" s="34" t="s">
        <v>165</v>
      </c>
      <c r="B145" s="34" t="s">
        <v>193</v>
      </c>
      <c r="C145" t="s">
        <v>193</v>
      </c>
      <c r="D145">
        <v>0</v>
      </c>
      <c r="E145" s="60">
        <f t="shared" si="2"/>
        <v>1</v>
      </c>
    </row>
    <row r="146" spans="1:5" ht="15" x14ac:dyDescent="0.2">
      <c r="A146" s="34" t="s">
        <v>397</v>
      </c>
      <c r="B146" s="34" t="s">
        <v>194</v>
      </c>
      <c r="C146" t="s">
        <v>194</v>
      </c>
      <c r="D146">
        <v>0</v>
      </c>
      <c r="E146" s="60">
        <f t="shared" si="2"/>
        <v>1</v>
      </c>
    </row>
    <row r="147" spans="1:5" ht="15" x14ac:dyDescent="0.2">
      <c r="A147" s="34" t="s">
        <v>397</v>
      </c>
      <c r="B147" s="34" t="s">
        <v>195</v>
      </c>
      <c r="C147" t="s">
        <v>195</v>
      </c>
      <c r="D147">
        <v>0</v>
      </c>
      <c r="E147" s="60">
        <f t="shared" si="2"/>
        <v>1</v>
      </c>
    </row>
    <row r="148" spans="1:5" ht="15" x14ac:dyDescent="0.2">
      <c r="A148" s="34" t="s">
        <v>397</v>
      </c>
      <c r="B148" s="34" t="s">
        <v>196</v>
      </c>
      <c r="C148" t="s">
        <v>196</v>
      </c>
      <c r="D148">
        <v>0</v>
      </c>
      <c r="E148" s="60">
        <f t="shared" si="2"/>
        <v>1</v>
      </c>
    </row>
    <row r="149" spans="1:5" ht="15" x14ac:dyDescent="0.2">
      <c r="A149" s="34" t="s">
        <v>397</v>
      </c>
      <c r="B149" s="34" t="s">
        <v>197</v>
      </c>
      <c r="C149" t="s">
        <v>197</v>
      </c>
      <c r="D149">
        <v>0</v>
      </c>
      <c r="E149" s="60">
        <f t="shared" si="2"/>
        <v>1</v>
      </c>
    </row>
    <row r="150" spans="1:5" ht="15" x14ac:dyDescent="0.2">
      <c r="A150" s="34" t="s">
        <v>397</v>
      </c>
      <c r="B150" s="34" t="s">
        <v>198</v>
      </c>
      <c r="C150" t="s">
        <v>198</v>
      </c>
      <c r="D150">
        <v>0</v>
      </c>
      <c r="E150" s="60">
        <f t="shared" si="2"/>
        <v>1</v>
      </c>
    </row>
    <row r="151" spans="1:5" ht="25.5" x14ac:dyDescent="0.2">
      <c r="A151" s="34" t="s">
        <v>397</v>
      </c>
      <c r="B151" s="34" t="s">
        <v>199</v>
      </c>
      <c r="C151" t="s">
        <v>199</v>
      </c>
      <c r="D151">
        <v>383</v>
      </c>
      <c r="E151" s="60">
        <f t="shared" si="2"/>
        <v>1</v>
      </c>
    </row>
    <row r="152" spans="1:5" ht="15" x14ac:dyDescent="0.2">
      <c r="A152" s="34" t="s">
        <v>397</v>
      </c>
      <c r="B152" s="34" t="s">
        <v>200</v>
      </c>
      <c r="C152" t="s">
        <v>200</v>
      </c>
      <c r="D152">
        <v>769</v>
      </c>
      <c r="E152" s="60">
        <f t="shared" si="2"/>
        <v>1</v>
      </c>
    </row>
    <row r="153" spans="1:5" ht="15" x14ac:dyDescent="0.2">
      <c r="A153" s="34" t="s">
        <v>397</v>
      </c>
      <c r="B153" s="34" t="s">
        <v>201</v>
      </c>
      <c r="C153" t="s">
        <v>201</v>
      </c>
      <c r="D153">
        <v>0</v>
      </c>
      <c r="E153" s="60">
        <f t="shared" si="2"/>
        <v>1</v>
      </c>
    </row>
    <row r="154" spans="1:5" ht="15" x14ac:dyDescent="0.2">
      <c r="A154" s="34" t="s">
        <v>397</v>
      </c>
      <c r="B154" s="34" t="s">
        <v>202</v>
      </c>
      <c r="C154" t="s">
        <v>202</v>
      </c>
      <c r="D154">
        <v>0</v>
      </c>
      <c r="E154" s="60">
        <f t="shared" si="2"/>
        <v>1</v>
      </c>
    </row>
    <row r="155" spans="1:5" ht="15" x14ac:dyDescent="0.2">
      <c r="A155" s="34" t="s">
        <v>397</v>
      </c>
      <c r="B155" s="34" t="s">
        <v>203</v>
      </c>
      <c r="C155" t="s">
        <v>203</v>
      </c>
      <c r="D155">
        <v>0</v>
      </c>
      <c r="E155" s="60">
        <f t="shared" si="2"/>
        <v>1</v>
      </c>
    </row>
    <row r="156" spans="1:5" ht="15" x14ac:dyDescent="0.2">
      <c r="A156" s="34" t="s">
        <v>397</v>
      </c>
      <c r="B156" s="34" t="s">
        <v>204</v>
      </c>
      <c r="C156" t="s">
        <v>204</v>
      </c>
      <c r="D156">
        <v>0</v>
      </c>
      <c r="E156" s="60">
        <f t="shared" si="2"/>
        <v>1</v>
      </c>
    </row>
    <row r="157" spans="1:5" ht="15" x14ac:dyDescent="0.2">
      <c r="A157" s="34" t="s">
        <v>397</v>
      </c>
      <c r="B157" s="34" t="s">
        <v>205</v>
      </c>
      <c r="C157" t="s">
        <v>205</v>
      </c>
      <c r="D157">
        <v>0</v>
      </c>
      <c r="E157" s="60">
        <f t="shared" si="2"/>
        <v>1</v>
      </c>
    </row>
    <row r="158" spans="1:5" ht="15" x14ac:dyDescent="0.2">
      <c r="A158" s="34" t="s">
        <v>397</v>
      </c>
      <c r="B158" s="34" t="s">
        <v>206</v>
      </c>
      <c r="C158" t="s">
        <v>206</v>
      </c>
      <c r="D158">
        <v>0</v>
      </c>
      <c r="E158" s="60">
        <f t="shared" si="2"/>
        <v>1</v>
      </c>
    </row>
    <row r="159" spans="1:5" ht="15" x14ac:dyDescent="0.2">
      <c r="A159" s="34" t="s">
        <v>397</v>
      </c>
      <c r="B159" s="34" t="s">
        <v>207</v>
      </c>
      <c r="C159" t="s">
        <v>207</v>
      </c>
      <c r="D159">
        <v>0</v>
      </c>
      <c r="E159" s="60">
        <f t="shared" si="2"/>
        <v>1</v>
      </c>
    </row>
    <row r="160" spans="1:5" ht="15" x14ac:dyDescent="0.2">
      <c r="A160" s="34" t="s">
        <v>397</v>
      </c>
      <c r="B160" s="34" t="s">
        <v>208</v>
      </c>
      <c r="C160" t="s">
        <v>208</v>
      </c>
      <c r="D160">
        <v>0</v>
      </c>
      <c r="E160" s="60">
        <f t="shared" si="2"/>
        <v>1</v>
      </c>
    </row>
    <row r="161" spans="1:5" ht="15" x14ac:dyDescent="0.2">
      <c r="A161" s="34" t="s">
        <v>397</v>
      </c>
      <c r="B161" s="34" t="s">
        <v>209</v>
      </c>
      <c r="C161" t="s">
        <v>209</v>
      </c>
      <c r="D161">
        <v>0</v>
      </c>
      <c r="E161" s="60">
        <f t="shared" si="2"/>
        <v>1</v>
      </c>
    </row>
    <row r="162" spans="1:5" ht="15" x14ac:dyDescent="0.2">
      <c r="A162" s="34" t="s">
        <v>397</v>
      </c>
      <c r="B162" s="34" t="s">
        <v>210</v>
      </c>
      <c r="C162" t="s">
        <v>210</v>
      </c>
      <c r="D162">
        <v>0</v>
      </c>
      <c r="E162" s="60">
        <f t="shared" si="2"/>
        <v>1</v>
      </c>
    </row>
    <row r="163" spans="1:5" ht="15" x14ac:dyDescent="0.2">
      <c r="A163" s="34" t="s">
        <v>397</v>
      </c>
      <c r="B163" s="34" t="s">
        <v>211</v>
      </c>
      <c r="C163" t="s">
        <v>211</v>
      </c>
      <c r="D163">
        <v>0</v>
      </c>
      <c r="E163" s="60">
        <f t="shared" si="2"/>
        <v>1</v>
      </c>
    </row>
    <row r="164" spans="1:5" ht="15" x14ac:dyDescent="0.2">
      <c r="A164" s="34" t="s">
        <v>397</v>
      </c>
      <c r="B164" s="34" t="s">
        <v>212</v>
      </c>
      <c r="C164" t="s">
        <v>212</v>
      </c>
      <c r="D164">
        <v>0</v>
      </c>
      <c r="E164" s="60">
        <f t="shared" si="2"/>
        <v>1</v>
      </c>
    </row>
    <row r="165" spans="1:5" ht="15" x14ac:dyDescent="0.2">
      <c r="A165" s="34" t="s">
        <v>397</v>
      </c>
      <c r="B165" s="34" t="s">
        <v>213</v>
      </c>
      <c r="C165" t="s">
        <v>213</v>
      </c>
      <c r="D165">
        <v>0</v>
      </c>
      <c r="E165" s="60">
        <f t="shared" si="2"/>
        <v>1</v>
      </c>
    </row>
    <row r="166" spans="1:5" ht="15" x14ac:dyDescent="0.2">
      <c r="A166" s="34" t="s">
        <v>214</v>
      </c>
      <c r="B166" s="34" t="s">
        <v>214</v>
      </c>
      <c r="C166" t="s">
        <v>214</v>
      </c>
      <c r="D166">
        <v>707</v>
      </c>
      <c r="E166" s="60">
        <f t="shared" si="2"/>
        <v>1</v>
      </c>
    </row>
    <row r="167" spans="1:5" ht="15" x14ac:dyDescent="0.2">
      <c r="A167" s="34" t="s">
        <v>214</v>
      </c>
      <c r="B167" s="34" t="s">
        <v>215</v>
      </c>
      <c r="C167" t="s">
        <v>215</v>
      </c>
      <c r="D167">
        <v>0</v>
      </c>
      <c r="E167" s="60">
        <f t="shared" si="2"/>
        <v>1</v>
      </c>
    </row>
    <row r="168" spans="1:5" ht="15" x14ac:dyDescent="0.2">
      <c r="A168" s="34" t="s">
        <v>214</v>
      </c>
      <c r="B168" s="34" t="s">
        <v>216</v>
      </c>
      <c r="C168" t="s">
        <v>216</v>
      </c>
      <c r="D168">
        <v>15</v>
      </c>
      <c r="E168" s="60">
        <f t="shared" si="2"/>
        <v>1</v>
      </c>
    </row>
    <row r="169" spans="1:5" ht="15" x14ac:dyDescent="0.2">
      <c r="A169" s="34" t="s">
        <v>214</v>
      </c>
      <c r="B169" s="34" t="s">
        <v>217</v>
      </c>
      <c r="C169" t="s">
        <v>217</v>
      </c>
      <c r="D169">
        <v>0</v>
      </c>
      <c r="E169" s="60">
        <f t="shared" si="2"/>
        <v>1</v>
      </c>
    </row>
    <row r="170" spans="1:5" ht="15" x14ac:dyDescent="0.2">
      <c r="A170" s="34" t="s">
        <v>214</v>
      </c>
      <c r="B170" s="34" t="s">
        <v>218</v>
      </c>
      <c r="C170" t="s">
        <v>218</v>
      </c>
      <c r="D170">
        <v>0</v>
      </c>
      <c r="E170" s="60">
        <f t="shared" si="2"/>
        <v>1</v>
      </c>
    </row>
    <row r="171" spans="1:5" ht="15" x14ac:dyDescent="0.2">
      <c r="A171" s="34" t="s">
        <v>214</v>
      </c>
      <c r="B171" s="34" t="s">
        <v>219</v>
      </c>
      <c r="C171" t="s">
        <v>219</v>
      </c>
      <c r="D171">
        <v>0</v>
      </c>
      <c r="E171" s="60">
        <f t="shared" si="2"/>
        <v>1</v>
      </c>
    </row>
    <row r="172" spans="1:5" ht="15" x14ac:dyDescent="0.2">
      <c r="A172" s="34" t="s">
        <v>214</v>
      </c>
      <c r="B172" s="34" t="s">
        <v>220</v>
      </c>
      <c r="C172" t="s">
        <v>220</v>
      </c>
      <c r="D172">
        <v>155</v>
      </c>
      <c r="E172" s="60">
        <f t="shared" si="2"/>
        <v>1</v>
      </c>
    </row>
    <row r="173" spans="1:5" ht="15" x14ac:dyDescent="0.2">
      <c r="A173" s="34" t="s">
        <v>214</v>
      </c>
      <c r="B173" s="34" t="s">
        <v>221</v>
      </c>
      <c r="C173" t="s">
        <v>221</v>
      </c>
      <c r="D173">
        <v>0</v>
      </c>
      <c r="E173" s="60">
        <f t="shared" si="2"/>
        <v>1</v>
      </c>
    </row>
    <row r="174" spans="1:5" ht="15" x14ac:dyDescent="0.2">
      <c r="A174" s="34" t="s">
        <v>214</v>
      </c>
      <c r="B174" s="34" t="s">
        <v>222</v>
      </c>
      <c r="C174" t="s">
        <v>222</v>
      </c>
      <c r="D174">
        <v>0</v>
      </c>
      <c r="E174" s="60">
        <f t="shared" si="2"/>
        <v>1</v>
      </c>
    </row>
    <row r="175" spans="1:5" ht="15" x14ac:dyDescent="0.2">
      <c r="A175" s="34" t="s">
        <v>223</v>
      </c>
      <c r="B175" s="34" t="s">
        <v>223</v>
      </c>
      <c r="C175" t="s">
        <v>223</v>
      </c>
      <c r="D175">
        <v>0</v>
      </c>
      <c r="E175" s="60">
        <f t="shared" si="2"/>
        <v>1</v>
      </c>
    </row>
    <row r="176" spans="1:5" ht="15" x14ac:dyDescent="0.2">
      <c r="A176" s="34" t="s">
        <v>223</v>
      </c>
      <c r="B176" s="34" t="s">
        <v>58</v>
      </c>
      <c r="C176" t="s">
        <v>58</v>
      </c>
      <c r="D176">
        <v>0</v>
      </c>
      <c r="E176" s="60">
        <f t="shared" si="2"/>
        <v>1</v>
      </c>
    </row>
    <row r="177" spans="1:5" ht="15" x14ac:dyDescent="0.2">
      <c r="A177" s="34" t="s">
        <v>223</v>
      </c>
      <c r="B177" s="34" t="s">
        <v>224</v>
      </c>
      <c r="C177" t="s">
        <v>224</v>
      </c>
      <c r="D177">
        <v>0</v>
      </c>
      <c r="E177" s="60">
        <f t="shared" si="2"/>
        <v>1</v>
      </c>
    </row>
    <row r="178" spans="1:5" ht="15" x14ac:dyDescent="0.2">
      <c r="A178" s="34" t="s">
        <v>223</v>
      </c>
      <c r="B178" s="34" t="s">
        <v>225</v>
      </c>
      <c r="C178" t="s">
        <v>225</v>
      </c>
      <c r="D178">
        <v>0</v>
      </c>
      <c r="E178" s="60">
        <f t="shared" si="2"/>
        <v>1</v>
      </c>
    </row>
    <row r="179" spans="1:5" ht="15" x14ac:dyDescent="0.2">
      <c r="A179" s="34" t="s">
        <v>223</v>
      </c>
      <c r="B179" s="34" t="s">
        <v>226</v>
      </c>
      <c r="C179" t="s">
        <v>226</v>
      </c>
      <c r="D179">
        <v>0</v>
      </c>
      <c r="E179" s="60">
        <f t="shared" si="2"/>
        <v>1</v>
      </c>
    </row>
    <row r="180" spans="1:5" ht="15" x14ac:dyDescent="0.2">
      <c r="A180" s="34" t="s">
        <v>223</v>
      </c>
      <c r="B180" s="34" t="s">
        <v>227</v>
      </c>
      <c r="C180" t="s">
        <v>227</v>
      </c>
      <c r="D180">
        <v>0</v>
      </c>
      <c r="E180" s="60">
        <f t="shared" si="2"/>
        <v>1</v>
      </c>
    </row>
    <row r="181" spans="1:5" ht="15" x14ac:dyDescent="0.2">
      <c r="A181" s="34" t="s">
        <v>223</v>
      </c>
      <c r="B181" s="34" t="s">
        <v>228</v>
      </c>
      <c r="C181" t="s">
        <v>228</v>
      </c>
      <c r="D181">
        <v>0</v>
      </c>
      <c r="E181" s="60">
        <f t="shared" si="2"/>
        <v>1</v>
      </c>
    </row>
    <row r="182" spans="1:5" ht="15" x14ac:dyDescent="0.2">
      <c r="A182" s="34" t="s">
        <v>223</v>
      </c>
      <c r="B182" s="34" t="s">
        <v>229</v>
      </c>
      <c r="C182" t="s">
        <v>229</v>
      </c>
      <c r="D182">
        <v>0</v>
      </c>
      <c r="E182" s="60">
        <f t="shared" si="2"/>
        <v>1</v>
      </c>
    </row>
    <row r="183" spans="1:5" ht="15" x14ac:dyDescent="0.2">
      <c r="A183" s="34" t="s">
        <v>223</v>
      </c>
      <c r="B183" s="34" t="s">
        <v>230</v>
      </c>
      <c r="C183" t="s">
        <v>230</v>
      </c>
      <c r="D183">
        <v>0</v>
      </c>
      <c r="E183" s="60">
        <f t="shared" si="2"/>
        <v>1</v>
      </c>
    </row>
    <row r="184" spans="1:5" ht="15" x14ac:dyDescent="0.2">
      <c r="A184" s="34" t="s">
        <v>223</v>
      </c>
      <c r="B184" s="34" t="s">
        <v>231</v>
      </c>
      <c r="C184" t="s">
        <v>231</v>
      </c>
      <c r="D184">
        <v>0</v>
      </c>
      <c r="E184" s="60">
        <f t="shared" si="2"/>
        <v>1</v>
      </c>
    </row>
    <row r="185" spans="1:5" ht="15" x14ac:dyDescent="0.2">
      <c r="A185" s="34" t="s">
        <v>223</v>
      </c>
      <c r="B185" s="34" t="s">
        <v>232</v>
      </c>
      <c r="C185" t="s">
        <v>232</v>
      </c>
      <c r="D185">
        <v>722</v>
      </c>
      <c r="E185" s="60">
        <f t="shared" si="2"/>
        <v>1</v>
      </c>
    </row>
    <row r="186" spans="1:5" ht="15" x14ac:dyDescent="0.2">
      <c r="A186" s="34" t="s">
        <v>223</v>
      </c>
      <c r="B186" s="34" t="s">
        <v>233</v>
      </c>
      <c r="C186" t="s">
        <v>233</v>
      </c>
      <c r="D186">
        <v>0</v>
      </c>
      <c r="E186" s="60">
        <f t="shared" si="2"/>
        <v>1</v>
      </c>
    </row>
    <row r="187" spans="1:5" ht="15" x14ac:dyDescent="0.2">
      <c r="A187" s="34" t="s">
        <v>223</v>
      </c>
      <c r="B187" s="34" t="s">
        <v>234</v>
      </c>
      <c r="C187" t="s">
        <v>234</v>
      </c>
      <c r="D187">
        <v>0</v>
      </c>
      <c r="E187" s="60">
        <f t="shared" si="2"/>
        <v>1</v>
      </c>
    </row>
    <row r="188" spans="1:5" ht="15" x14ac:dyDescent="0.2">
      <c r="A188" s="34" t="s">
        <v>223</v>
      </c>
      <c r="B188" s="34" t="s">
        <v>235</v>
      </c>
      <c r="C188" t="s">
        <v>235</v>
      </c>
      <c r="D188">
        <v>0</v>
      </c>
      <c r="E188" s="60">
        <f t="shared" si="2"/>
        <v>1</v>
      </c>
    </row>
    <row r="189" spans="1:5" ht="15" x14ac:dyDescent="0.2">
      <c r="A189" s="34" t="s">
        <v>223</v>
      </c>
      <c r="B189" s="34" t="s">
        <v>236</v>
      </c>
      <c r="C189" t="s">
        <v>236</v>
      </c>
      <c r="D189">
        <v>0</v>
      </c>
      <c r="E189" s="60">
        <f t="shared" si="2"/>
        <v>1</v>
      </c>
    </row>
    <row r="190" spans="1:5" ht="15" x14ac:dyDescent="0.2">
      <c r="A190" s="34" t="s">
        <v>223</v>
      </c>
      <c r="B190" s="34" t="s">
        <v>237</v>
      </c>
      <c r="C190" t="s">
        <v>237</v>
      </c>
      <c r="D190">
        <v>0</v>
      </c>
      <c r="E190" s="60">
        <f t="shared" si="2"/>
        <v>1</v>
      </c>
    </row>
    <row r="191" spans="1:5" ht="15" x14ac:dyDescent="0.2">
      <c r="A191" s="34" t="s">
        <v>223</v>
      </c>
      <c r="B191" s="34" t="s">
        <v>238</v>
      </c>
      <c r="C191" t="s">
        <v>238</v>
      </c>
      <c r="D191">
        <v>0</v>
      </c>
      <c r="E191" s="60">
        <f t="shared" si="2"/>
        <v>1</v>
      </c>
    </row>
    <row r="192" spans="1:5" ht="15" x14ac:dyDescent="0.2">
      <c r="A192" s="34" t="s">
        <v>223</v>
      </c>
      <c r="B192" s="34" t="s">
        <v>239</v>
      </c>
      <c r="C192" t="s">
        <v>239</v>
      </c>
      <c r="D192">
        <v>0</v>
      </c>
      <c r="E192" s="60">
        <f t="shared" si="2"/>
        <v>1</v>
      </c>
    </row>
    <row r="193" spans="1:5" ht="15" x14ac:dyDescent="0.2">
      <c r="A193" s="34" t="s">
        <v>223</v>
      </c>
      <c r="B193" s="34" t="s">
        <v>240</v>
      </c>
      <c r="C193" t="s">
        <v>240</v>
      </c>
      <c r="D193">
        <v>0</v>
      </c>
      <c r="E193" s="60">
        <f t="shared" si="2"/>
        <v>1</v>
      </c>
    </row>
    <row r="194" spans="1:5" ht="15" x14ac:dyDescent="0.2">
      <c r="A194" s="34" t="s">
        <v>223</v>
      </c>
      <c r="B194" s="34" t="s">
        <v>241</v>
      </c>
      <c r="C194" t="s">
        <v>241</v>
      </c>
      <c r="D194">
        <v>0</v>
      </c>
      <c r="E194" s="60">
        <f t="shared" si="2"/>
        <v>1</v>
      </c>
    </row>
    <row r="195" spans="1:5" ht="15" x14ac:dyDescent="0.2">
      <c r="A195" s="34" t="s">
        <v>223</v>
      </c>
      <c r="B195" s="34" t="s">
        <v>242</v>
      </c>
      <c r="C195" t="s">
        <v>242</v>
      </c>
      <c r="D195">
        <v>0</v>
      </c>
      <c r="E195" s="60">
        <f t="shared" ref="E195:E258" si="3">IF(B195=C195,1,0)</f>
        <v>1</v>
      </c>
    </row>
    <row r="196" spans="1:5" ht="15" x14ac:dyDescent="0.2">
      <c r="A196" s="34" t="s">
        <v>223</v>
      </c>
      <c r="B196" s="34" t="s">
        <v>243</v>
      </c>
      <c r="C196" t="s">
        <v>243</v>
      </c>
      <c r="D196">
        <v>0</v>
      </c>
      <c r="E196" s="60">
        <f t="shared" si="3"/>
        <v>1</v>
      </c>
    </row>
    <row r="197" spans="1:5" ht="15" x14ac:dyDescent="0.2">
      <c r="A197" s="34" t="s">
        <v>223</v>
      </c>
      <c r="B197" s="34" t="s">
        <v>244</v>
      </c>
      <c r="C197" t="s">
        <v>244</v>
      </c>
      <c r="D197">
        <v>0</v>
      </c>
      <c r="E197" s="60">
        <f t="shared" si="3"/>
        <v>1</v>
      </c>
    </row>
    <row r="198" spans="1:5" ht="15" x14ac:dyDescent="0.2">
      <c r="A198" s="34" t="s">
        <v>223</v>
      </c>
      <c r="B198" s="34" t="s">
        <v>245</v>
      </c>
      <c r="C198" t="s">
        <v>245</v>
      </c>
      <c r="D198">
        <v>0</v>
      </c>
      <c r="E198" s="60">
        <f t="shared" si="3"/>
        <v>1</v>
      </c>
    </row>
    <row r="199" spans="1:5" ht="15" x14ac:dyDescent="0.2">
      <c r="A199" s="34" t="s">
        <v>223</v>
      </c>
      <c r="B199" s="34" t="s">
        <v>246</v>
      </c>
      <c r="C199" t="s">
        <v>246</v>
      </c>
      <c r="D199">
        <v>0</v>
      </c>
      <c r="E199" s="60">
        <f t="shared" si="3"/>
        <v>1</v>
      </c>
    </row>
    <row r="200" spans="1:5" ht="15" x14ac:dyDescent="0.2">
      <c r="A200" s="34" t="s">
        <v>223</v>
      </c>
      <c r="B200" s="34" t="s">
        <v>247</v>
      </c>
      <c r="C200" t="s">
        <v>247</v>
      </c>
      <c r="D200">
        <v>0</v>
      </c>
      <c r="E200" s="60">
        <f t="shared" si="3"/>
        <v>1</v>
      </c>
    </row>
    <row r="201" spans="1:5" ht="15" x14ac:dyDescent="0.2">
      <c r="A201" s="34" t="s">
        <v>223</v>
      </c>
      <c r="B201" s="34" t="s">
        <v>248</v>
      </c>
      <c r="C201" t="s">
        <v>248</v>
      </c>
      <c r="D201">
        <v>0</v>
      </c>
      <c r="E201" s="60">
        <f t="shared" si="3"/>
        <v>1</v>
      </c>
    </row>
    <row r="202" spans="1:5" ht="15" x14ac:dyDescent="0.2">
      <c r="A202" s="34" t="s">
        <v>223</v>
      </c>
      <c r="B202" s="34" t="s">
        <v>249</v>
      </c>
      <c r="C202" t="s">
        <v>249</v>
      </c>
      <c r="D202">
        <v>0</v>
      </c>
      <c r="E202" s="60">
        <f t="shared" si="3"/>
        <v>1</v>
      </c>
    </row>
    <row r="203" spans="1:5" ht="15" x14ac:dyDescent="0.2">
      <c r="A203" s="34" t="s">
        <v>223</v>
      </c>
      <c r="B203" s="34" t="s">
        <v>200</v>
      </c>
      <c r="C203" t="s">
        <v>200</v>
      </c>
      <c r="D203">
        <v>0</v>
      </c>
      <c r="E203" s="60">
        <f t="shared" si="3"/>
        <v>1</v>
      </c>
    </row>
    <row r="204" spans="1:5" ht="15" x14ac:dyDescent="0.2">
      <c r="A204" s="34" t="s">
        <v>223</v>
      </c>
      <c r="B204" s="34" t="s">
        <v>250</v>
      </c>
      <c r="C204" t="s">
        <v>250</v>
      </c>
      <c r="D204">
        <v>0</v>
      </c>
      <c r="E204" s="60">
        <f t="shared" si="3"/>
        <v>1</v>
      </c>
    </row>
    <row r="205" spans="1:5" ht="15" x14ac:dyDescent="0.2">
      <c r="A205" s="34" t="s">
        <v>223</v>
      </c>
      <c r="B205" s="34" t="s">
        <v>251</v>
      </c>
      <c r="C205" t="s">
        <v>251</v>
      </c>
      <c r="D205">
        <v>0</v>
      </c>
      <c r="E205" s="60">
        <f t="shared" si="3"/>
        <v>1</v>
      </c>
    </row>
    <row r="206" spans="1:5" ht="15" x14ac:dyDescent="0.2">
      <c r="A206" s="34" t="s">
        <v>223</v>
      </c>
      <c r="B206" s="34" t="s">
        <v>252</v>
      </c>
      <c r="C206" t="s">
        <v>252</v>
      </c>
      <c r="D206">
        <v>0</v>
      </c>
      <c r="E206" s="60">
        <f t="shared" si="3"/>
        <v>1</v>
      </c>
    </row>
    <row r="207" spans="1:5" ht="25.5" x14ac:dyDescent="0.2">
      <c r="A207" s="34" t="s">
        <v>223</v>
      </c>
      <c r="B207" s="34" t="s">
        <v>253</v>
      </c>
      <c r="C207" t="s">
        <v>253</v>
      </c>
      <c r="D207">
        <v>0</v>
      </c>
      <c r="E207" s="60">
        <f t="shared" si="3"/>
        <v>1</v>
      </c>
    </row>
    <row r="208" spans="1:5" ht="15" x14ac:dyDescent="0.2">
      <c r="A208" s="34" t="s">
        <v>223</v>
      </c>
      <c r="B208" s="34" t="s">
        <v>254</v>
      </c>
      <c r="C208" t="s">
        <v>254</v>
      </c>
      <c r="D208">
        <v>0</v>
      </c>
      <c r="E208" s="60">
        <f t="shared" si="3"/>
        <v>1</v>
      </c>
    </row>
    <row r="209" spans="1:5" ht="15" x14ac:dyDescent="0.2">
      <c r="A209" s="34" t="s">
        <v>223</v>
      </c>
      <c r="B209" s="34" t="s">
        <v>255</v>
      </c>
      <c r="C209" t="s">
        <v>255</v>
      </c>
      <c r="D209">
        <v>0</v>
      </c>
      <c r="E209" s="60">
        <f t="shared" si="3"/>
        <v>1</v>
      </c>
    </row>
    <row r="210" spans="1:5" ht="15" x14ac:dyDescent="0.2">
      <c r="A210" s="34" t="s">
        <v>223</v>
      </c>
      <c r="B210" s="34" t="s">
        <v>256</v>
      </c>
      <c r="C210" t="s">
        <v>256</v>
      </c>
      <c r="D210">
        <v>0</v>
      </c>
      <c r="E210" s="60">
        <f t="shared" si="3"/>
        <v>1</v>
      </c>
    </row>
    <row r="211" spans="1:5" ht="15" x14ac:dyDescent="0.2">
      <c r="A211" s="34" t="s">
        <v>257</v>
      </c>
      <c r="B211" s="34" t="s">
        <v>257</v>
      </c>
      <c r="C211" t="s">
        <v>257</v>
      </c>
      <c r="D211">
        <v>0</v>
      </c>
      <c r="E211" s="60">
        <f t="shared" si="3"/>
        <v>1</v>
      </c>
    </row>
    <row r="212" spans="1:5" ht="15" x14ac:dyDescent="0.2">
      <c r="A212" s="34" t="s">
        <v>257</v>
      </c>
      <c r="B212" s="34" t="s">
        <v>258</v>
      </c>
      <c r="C212" t="s">
        <v>258</v>
      </c>
      <c r="D212">
        <v>0</v>
      </c>
      <c r="E212" s="60">
        <f t="shared" si="3"/>
        <v>1</v>
      </c>
    </row>
    <row r="213" spans="1:5" ht="15" x14ac:dyDescent="0.2">
      <c r="A213" s="34" t="s">
        <v>257</v>
      </c>
      <c r="B213" s="34" t="s">
        <v>259</v>
      </c>
      <c r="C213" t="s">
        <v>259</v>
      </c>
      <c r="D213">
        <v>0</v>
      </c>
      <c r="E213" s="60">
        <f t="shared" si="3"/>
        <v>1</v>
      </c>
    </row>
    <row r="214" spans="1:5" ht="15" x14ac:dyDescent="0.2">
      <c r="A214" s="34" t="s">
        <v>257</v>
      </c>
      <c r="B214" s="34" t="s">
        <v>260</v>
      </c>
      <c r="C214" t="s">
        <v>260</v>
      </c>
      <c r="D214">
        <v>0</v>
      </c>
      <c r="E214" s="60">
        <f t="shared" si="3"/>
        <v>1</v>
      </c>
    </row>
    <row r="215" spans="1:5" ht="15" x14ac:dyDescent="0.2">
      <c r="A215" s="34" t="s">
        <v>257</v>
      </c>
      <c r="B215" s="34" t="s">
        <v>261</v>
      </c>
      <c r="C215" t="s">
        <v>261</v>
      </c>
      <c r="D215">
        <v>0</v>
      </c>
      <c r="E215" s="60">
        <f t="shared" si="3"/>
        <v>1</v>
      </c>
    </row>
    <row r="216" spans="1:5" ht="15" x14ac:dyDescent="0.2">
      <c r="A216" s="34" t="s">
        <v>257</v>
      </c>
      <c r="B216" s="34" t="s">
        <v>262</v>
      </c>
      <c r="C216" t="s">
        <v>262</v>
      </c>
      <c r="D216">
        <v>0</v>
      </c>
      <c r="E216" s="60">
        <f t="shared" si="3"/>
        <v>1</v>
      </c>
    </row>
    <row r="217" spans="1:5" ht="15" x14ac:dyDescent="0.2">
      <c r="A217" s="34" t="s">
        <v>257</v>
      </c>
      <c r="B217" s="34" t="s">
        <v>263</v>
      </c>
      <c r="C217" t="s">
        <v>263</v>
      </c>
      <c r="D217">
        <v>0</v>
      </c>
      <c r="E217" s="60">
        <f t="shared" si="3"/>
        <v>1</v>
      </c>
    </row>
    <row r="218" spans="1:5" ht="15" x14ac:dyDescent="0.2">
      <c r="A218" s="34" t="s">
        <v>257</v>
      </c>
      <c r="B218" s="34" t="s">
        <v>264</v>
      </c>
      <c r="C218" t="s">
        <v>264</v>
      </c>
      <c r="D218">
        <v>0</v>
      </c>
      <c r="E218" s="60">
        <f t="shared" si="3"/>
        <v>1</v>
      </c>
    </row>
    <row r="219" spans="1:5" ht="15" x14ac:dyDescent="0.2">
      <c r="A219" s="34" t="s">
        <v>257</v>
      </c>
      <c r="B219" s="34" t="s">
        <v>265</v>
      </c>
      <c r="C219" t="s">
        <v>265</v>
      </c>
      <c r="D219">
        <v>0</v>
      </c>
      <c r="E219" s="60">
        <f t="shared" si="3"/>
        <v>1</v>
      </c>
    </row>
    <row r="220" spans="1:5" ht="15" x14ac:dyDescent="0.2">
      <c r="A220" s="34" t="s">
        <v>257</v>
      </c>
      <c r="B220" s="34" t="s">
        <v>208</v>
      </c>
      <c r="C220" t="s">
        <v>208</v>
      </c>
      <c r="D220">
        <v>0</v>
      </c>
      <c r="E220" s="60">
        <f t="shared" si="3"/>
        <v>1</v>
      </c>
    </row>
    <row r="221" spans="1:5" ht="15" x14ac:dyDescent="0.2">
      <c r="A221" s="34" t="s">
        <v>257</v>
      </c>
      <c r="B221" s="34" t="s">
        <v>266</v>
      </c>
      <c r="C221" t="s">
        <v>266</v>
      </c>
      <c r="D221">
        <v>0</v>
      </c>
      <c r="E221" s="60">
        <f t="shared" si="3"/>
        <v>1</v>
      </c>
    </row>
    <row r="222" spans="1:5" ht="15" x14ac:dyDescent="0.2">
      <c r="A222" s="34" t="s">
        <v>257</v>
      </c>
      <c r="B222" s="34" t="s">
        <v>109</v>
      </c>
      <c r="C222" t="s">
        <v>109</v>
      </c>
      <c r="D222">
        <v>0</v>
      </c>
      <c r="E222" s="60">
        <f t="shared" si="3"/>
        <v>1</v>
      </c>
    </row>
    <row r="223" spans="1:5" ht="15" x14ac:dyDescent="0.2">
      <c r="A223" s="34" t="s">
        <v>257</v>
      </c>
      <c r="B223" s="34" t="s">
        <v>267</v>
      </c>
      <c r="C223" t="s">
        <v>267</v>
      </c>
      <c r="D223">
        <v>20</v>
      </c>
      <c r="E223" s="60">
        <f t="shared" si="3"/>
        <v>1</v>
      </c>
    </row>
    <row r="224" spans="1:5" ht="15" x14ac:dyDescent="0.2">
      <c r="A224" s="34" t="s">
        <v>257</v>
      </c>
      <c r="B224" s="34" t="s">
        <v>268</v>
      </c>
      <c r="C224" t="s">
        <v>268</v>
      </c>
      <c r="D224">
        <v>0</v>
      </c>
      <c r="E224" s="60">
        <f t="shared" si="3"/>
        <v>1</v>
      </c>
    </row>
    <row r="225" spans="1:5" ht="15" x14ac:dyDescent="0.2">
      <c r="A225" s="34" t="s">
        <v>257</v>
      </c>
      <c r="B225" s="34" t="s">
        <v>269</v>
      </c>
      <c r="C225" t="s">
        <v>269</v>
      </c>
      <c r="D225">
        <v>0</v>
      </c>
      <c r="E225" s="60">
        <f t="shared" si="3"/>
        <v>1</v>
      </c>
    </row>
    <row r="226" spans="1:5" ht="15" x14ac:dyDescent="0.2">
      <c r="A226" s="34" t="s">
        <v>257</v>
      </c>
      <c r="B226" s="34" t="s">
        <v>270</v>
      </c>
      <c r="C226" t="s">
        <v>270</v>
      </c>
      <c r="D226">
        <v>0</v>
      </c>
      <c r="E226" s="60">
        <f t="shared" si="3"/>
        <v>1</v>
      </c>
    </row>
    <row r="227" spans="1:5" ht="15" x14ac:dyDescent="0.2">
      <c r="A227" s="34" t="s">
        <v>257</v>
      </c>
      <c r="B227" s="34" t="s">
        <v>271</v>
      </c>
      <c r="C227" t="s">
        <v>271</v>
      </c>
      <c r="D227">
        <v>0</v>
      </c>
      <c r="E227" s="60">
        <f t="shared" si="3"/>
        <v>1</v>
      </c>
    </row>
    <row r="228" spans="1:5" ht="15" x14ac:dyDescent="0.2">
      <c r="A228" s="34" t="s">
        <v>257</v>
      </c>
      <c r="B228" s="34" t="s">
        <v>272</v>
      </c>
      <c r="C228" t="s">
        <v>272</v>
      </c>
      <c r="D228">
        <v>0</v>
      </c>
      <c r="E228" s="60">
        <f t="shared" si="3"/>
        <v>1</v>
      </c>
    </row>
    <row r="229" spans="1:5" ht="15" x14ac:dyDescent="0.2">
      <c r="A229" s="34" t="s">
        <v>257</v>
      </c>
      <c r="B229" s="34" t="s">
        <v>273</v>
      </c>
      <c r="C229" t="s">
        <v>273</v>
      </c>
      <c r="D229">
        <v>0</v>
      </c>
      <c r="E229" s="60">
        <f t="shared" si="3"/>
        <v>1</v>
      </c>
    </row>
    <row r="230" spans="1:5" ht="25.5" x14ac:dyDescent="0.2">
      <c r="A230" s="34" t="s">
        <v>257</v>
      </c>
      <c r="B230" s="34" t="s">
        <v>274</v>
      </c>
      <c r="C230" t="s">
        <v>274</v>
      </c>
      <c r="D230">
        <v>0</v>
      </c>
      <c r="E230" s="60">
        <f t="shared" si="3"/>
        <v>1</v>
      </c>
    </row>
    <row r="231" spans="1:5" ht="15" x14ac:dyDescent="0.2">
      <c r="A231" s="34" t="s">
        <v>257</v>
      </c>
      <c r="B231" s="34" t="s">
        <v>275</v>
      </c>
      <c r="C231" t="s">
        <v>275</v>
      </c>
      <c r="D231">
        <v>0</v>
      </c>
      <c r="E231" s="60">
        <f t="shared" si="3"/>
        <v>1</v>
      </c>
    </row>
    <row r="232" spans="1:5" ht="15" x14ac:dyDescent="0.2">
      <c r="A232" s="34" t="s">
        <v>257</v>
      </c>
      <c r="B232" s="34" t="s">
        <v>276</v>
      </c>
      <c r="C232" t="s">
        <v>276</v>
      </c>
      <c r="D232">
        <v>0</v>
      </c>
      <c r="E232" s="60">
        <f t="shared" si="3"/>
        <v>1</v>
      </c>
    </row>
    <row r="233" spans="1:5" ht="15" x14ac:dyDescent="0.2">
      <c r="A233" s="34" t="s">
        <v>257</v>
      </c>
      <c r="B233" s="34" t="s">
        <v>277</v>
      </c>
      <c r="C233" t="s">
        <v>277</v>
      </c>
      <c r="D233">
        <v>87</v>
      </c>
      <c r="E233" s="60">
        <f t="shared" si="3"/>
        <v>1</v>
      </c>
    </row>
    <row r="234" spans="1:5" ht="15" x14ac:dyDescent="0.2">
      <c r="A234" s="34" t="s">
        <v>257</v>
      </c>
      <c r="B234" s="34" t="s">
        <v>278</v>
      </c>
      <c r="C234" t="s">
        <v>278</v>
      </c>
      <c r="D234">
        <v>0</v>
      </c>
      <c r="E234" s="60">
        <f t="shared" si="3"/>
        <v>1</v>
      </c>
    </row>
    <row r="235" spans="1:5" ht="15" x14ac:dyDescent="0.2">
      <c r="A235" s="34" t="s">
        <v>257</v>
      </c>
      <c r="B235" s="34" t="s">
        <v>279</v>
      </c>
      <c r="C235" t="s">
        <v>279</v>
      </c>
      <c r="D235">
        <v>0</v>
      </c>
      <c r="E235" s="60">
        <f t="shared" si="3"/>
        <v>1</v>
      </c>
    </row>
    <row r="236" spans="1:5" ht="15" x14ac:dyDescent="0.2">
      <c r="A236" s="34" t="s">
        <v>257</v>
      </c>
      <c r="B236" s="34" t="s">
        <v>280</v>
      </c>
      <c r="C236" t="s">
        <v>280</v>
      </c>
      <c r="D236">
        <v>0</v>
      </c>
      <c r="E236" s="60">
        <f t="shared" si="3"/>
        <v>1</v>
      </c>
    </row>
    <row r="237" spans="1:5" ht="15" x14ac:dyDescent="0.2">
      <c r="A237" s="34" t="s">
        <v>257</v>
      </c>
      <c r="B237" s="34" t="s">
        <v>281</v>
      </c>
      <c r="C237" t="s">
        <v>281</v>
      </c>
      <c r="D237">
        <v>447</v>
      </c>
      <c r="E237" s="60">
        <f t="shared" si="3"/>
        <v>1</v>
      </c>
    </row>
    <row r="238" spans="1:5" ht="15" x14ac:dyDescent="0.2">
      <c r="A238" s="34" t="s">
        <v>257</v>
      </c>
      <c r="B238" s="34" t="s">
        <v>282</v>
      </c>
      <c r="C238" t="s">
        <v>282</v>
      </c>
      <c r="D238">
        <v>0</v>
      </c>
      <c r="E238" s="60">
        <f t="shared" si="3"/>
        <v>1</v>
      </c>
    </row>
    <row r="239" spans="1:5" ht="15" x14ac:dyDescent="0.2">
      <c r="A239" s="34" t="s">
        <v>257</v>
      </c>
      <c r="B239" s="34" t="s">
        <v>283</v>
      </c>
      <c r="C239" t="s">
        <v>283</v>
      </c>
      <c r="D239">
        <v>0</v>
      </c>
      <c r="E239" s="60">
        <f t="shared" si="3"/>
        <v>1</v>
      </c>
    </row>
    <row r="240" spans="1:5" ht="15" x14ac:dyDescent="0.2">
      <c r="A240" s="34" t="s">
        <v>257</v>
      </c>
      <c r="B240" s="34" t="s">
        <v>284</v>
      </c>
      <c r="C240" t="s">
        <v>284</v>
      </c>
      <c r="D240">
        <v>0</v>
      </c>
      <c r="E240" s="60">
        <f t="shared" si="3"/>
        <v>1</v>
      </c>
    </row>
    <row r="241" spans="1:5" ht="15" x14ac:dyDescent="0.2">
      <c r="A241" s="34" t="s">
        <v>257</v>
      </c>
      <c r="B241" s="34" t="s">
        <v>285</v>
      </c>
      <c r="C241" t="s">
        <v>285</v>
      </c>
      <c r="D241">
        <v>0</v>
      </c>
      <c r="E241" s="60">
        <f t="shared" si="3"/>
        <v>1</v>
      </c>
    </row>
    <row r="242" spans="1:5" ht="15" x14ac:dyDescent="0.2">
      <c r="A242" s="34" t="s">
        <v>257</v>
      </c>
      <c r="B242" s="34" t="s">
        <v>286</v>
      </c>
      <c r="C242" t="s">
        <v>286</v>
      </c>
      <c r="D242">
        <v>0</v>
      </c>
      <c r="E242" s="60">
        <f t="shared" si="3"/>
        <v>1</v>
      </c>
    </row>
    <row r="243" spans="1:5" ht="15" x14ac:dyDescent="0.2">
      <c r="A243" s="34" t="s">
        <v>398</v>
      </c>
      <c r="B243" s="34" t="s">
        <v>287</v>
      </c>
      <c r="C243" t="s">
        <v>287</v>
      </c>
      <c r="D243">
        <v>0</v>
      </c>
      <c r="E243" s="60">
        <f t="shared" si="3"/>
        <v>1</v>
      </c>
    </row>
    <row r="244" spans="1:5" ht="15" x14ac:dyDescent="0.2">
      <c r="A244" s="34" t="s">
        <v>398</v>
      </c>
      <c r="B244" s="34" t="s">
        <v>288</v>
      </c>
      <c r="C244" t="s">
        <v>288</v>
      </c>
      <c r="D244">
        <v>0</v>
      </c>
      <c r="E244" s="60">
        <f t="shared" si="3"/>
        <v>1</v>
      </c>
    </row>
    <row r="245" spans="1:5" ht="15" x14ac:dyDescent="0.2">
      <c r="A245" s="34" t="s">
        <v>398</v>
      </c>
      <c r="B245" s="34" t="s">
        <v>289</v>
      </c>
      <c r="C245" t="s">
        <v>289</v>
      </c>
      <c r="D245">
        <v>0</v>
      </c>
      <c r="E245" s="60">
        <f t="shared" si="3"/>
        <v>1</v>
      </c>
    </row>
    <row r="246" spans="1:5" ht="15" x14ac:dyDescent="0.2">
      <c r="A246" s="34" t="s">
        <v>398</v>
      </c>
      <c r="B246" s="34" t="s">
        <v>290</v>
      </c>
      <c r="C246" t="s">
        <v>290</v>
      </c>
      <c r="D246">
        <v>0</v>
      </c>
      <c r="E246" s="60">
        <f t="shared" si="3"/>
        <v>1</v>
      </c>
    </row>
    <row r="247" spans="1:5" ht="15" x14ac:dyDescent="0.2">
      <c r="A247" s="34" t="s">
        <v>398</v>
      </c>
      <c r="B247" s="34" t="s">
        <v>291</v>
      </c>
      <c r="C247" t="s">
        <v>291</v>
      </c>
      <c r="D247">
        <v>0</v>
      </c>
      <c r="E247" s="60">
        <f t="shared" si="3"/>
        <v>1</v>
      </c>
    </row>
    <row r="248" spans="1:5" ht="15" x14ac:dyDescent="0.2">
      <c r="A248" s="34" t="s">
        <v>398</v>
      </c>
      <c r="B248" s="34" t="s">
        <v>292</v>
      </c>
      <c r="C248" t="s">
        <v>292</v>
      </c>
      <c r="D248">
        <v>0</v>
      </c>
      <c r="E248" s="60">
        <f t="shared" si="3"/>
        <v>1</v>
      </c>
    </row>
    <row r="249" spans="1:5" ht="15" x14ac:dyDescent="0.2">
      <c r="A249" s="34" t="s">
        <v>398</v>
      </c>
      <c r="B249" s="34" t="s">
        <v>293</v>
      </c>
      <c r="C249" t="s">
        <v>293</v>
      </c>
      <c r="D249">
        <v>0</v>
      </c>
      <c r="E249" s="60">
        <f t="shared" si="3"/>
        <v>1</v>
      </c>
    </row>
    <row r="250" spans="1:5" ht="15" x14ac:dyDescent="0.2">
      <c r="A250" s="34" t="s">
        <v>398</v>
      </c>
      <c r="B250" s="34" t="s">
        <v>294</v>
      </c>
      <c r="C250" t="s">
        <v>294</v>
      </c>
      <c r="D250">
        <v>0</v>
      </c>
      <c r="E250" s="60">
        <f t="shared" si="3"/>
        <v>1</v>
      </c>
    </row>
    <row r="251" spans="1:5" ht="15" x14ac:dyDescent="0.2">
      <c r="A251" s="34" t="s">
        <v>398</v>
      </c>
      <c r="B251" s="34" t="s">
        <v>295</v>
      </c>
      <c r="C251" t="s">
        <v>295</v>
      </c>
      <c r="D251">
        <v>0</v>
      </c>
      <c r="E251" s="60">
        <f t="shared" si="3"/>
        <v>1</v>
      </c>
    </row>
    <row r="252" spans="1:5" ht="15" x14ac:dyDescent="0.2">
      <c r="A252" s="34" t="s">
        <v>398</v>
      </c>
      <c r="B252" s="34" t="s">
        <v>296</v>
      </c>
      <c r="C252" t="s">
        <v>296</v>
      </c>
      <c r="D252">
        <v>0</v>
      </c>
      <c r="E252" s="60">
        <f t="shared" si="3"/>
        <v>1</v>
      </c>
    </row>
    <row r="253" spans="1:5" ht="15" x14ac:dyDescent="0.2">
      <c r="A253" s="34" t="s">
        <v>398</v>
      </c>
      <c r="B253" s="34" t="s">
        <v>297</v>
      </c>
      <c r="C253" t="s">
        <v>297</v>
      </c>
      <c r="D253">
        <v>0</v>
      </c>
      <c r="E253" s="60">
        <f t="shared" si="3"/>
        <v>1</v>
      </c>
    </row>
    <row r="254" spans="1:5" ht="15" x14ac:dyDescent="0.2">
      <c r="A254" s="34" t="s">
        <v>398</v>
      </c>
      <c r="B254" s="34" t="s">
        <v>298</v>
      </c>
      <c r="C254" t="s">
        <v>298</v>
      </c>
      <c r="D254">
        <v>0</v>
      </c>
      <c r="E254" s="60">
        <f t="shared" si="3"/>
        <v>1</v>
      </c>
    </row>
    <row r="255" spans="1:5" ht="15" x14ac:dyDescent="0.2">
      <c r="A255" s="34" t="s">
        <v>398</v>
      </c>
      <c r="B255" s="34" t="s">
        <v>299</v>
      </c>
      <c r="C255" t="s">
        <v>299</v>
      </c>
      <c r="D255">
        <v>29</v>
      </c>
      <c r="E255" s="60">
        <f t="shared" si="3"/>
        <v>1</v>
      </c>
    </row>
    <row r="256" spans="1:5" ht="15" x14ac:dyDescent="0.2">
      <c r="A256" s="34" t="s">
        <v>398</v>
      </c>
      <c r="B256" s="34" t="s">
        <v>300</v>
      </c>
      <c r="C256" t="s">
        <v>300</v>
      </c>
      <c r="D256">
        <v>0</v>
      </c>
      <c r="E256" s="60">
        <f t="shared" si="3"/>
        <v>1</v>
      </c>
    </row>
    <row r="257" spans="1:5" ht="15" x14ac:dyDescent="0.2">
      <c r="A257" s="34" t="s">
        <v>398</v>
      </c>
      <c r="B257" s="34" t="s">
        <v>301</v>
      </c>
      <c r="C257" t="s">
        <v>301</v>
      </c>
      <c r="D257">
        <v>0</v>
      </c>
      <c r="E257" s="60">
        <f t="shared" si="3"/>
        <v>1</v>
      </c>
    </row>
    <row r="258" spans="1:5" ht="15" x14ac:dyDescent="0.2">
      <c r="A258" s="34" t="s">
        <v>398</v>
      </c>
      <c r="B258" s="34" t="s">
        <v>302</v>
      </c>
      <c r="C258" t="s">
        <v>302</v>
      </c>
      <c r="D258">
        <v>0</v>
      </c>
      <c r="E258" s="60">
        <f t="shared" si="3"/>
        <v>1</v>
      </c>
    </row>
    <row r="259" spans="1:5" ht="15" x14ac:dyDescent="0.2">
      <c r="A259" s="34" t="s">
        <v>398</v>
      </c>
      <c r="B259" s="34" t="s">
        <v>303</v>
      </c>
      <c r="C259" t="s">
        <v>303</v>
      </c>
      <c r="D259">
        <v>0</v>
      </c>
      <c r="E259" s="60">
        <f t="shared" ref="E259:E322" si="4">IF(B259=C259,1,0)</f>
        <v>1</v>
      </c>
    </row>
    <row r="260" spans="1:5" ht="15" x14ac:dyDescent="0.2">
      <c r="A260" s="34" t="s">
        <v>398</v>
      </c>
      <c r="B260" s="34" t="s">
        <v>304</v>
      </c>
      <c r="C260" t="s">
        <v>304</v>
      </c>
      <c r="D260">
        <v>0</v>
      </c>
      <c r="E260" s="60">
        <f t="shared" si="4"/>
        <v>1</v>
      </c>
    </row>
    <row r="261" spans="1:5" ht="15" x14ac:dyDescent="0.2">
      <c r="A261" s="34" t="s">
        <v>398</v>
      </c>
      <c r="B261" s="34" t="s">
        <v>305</v>
      </c>
      <c r="C261" t="s">
        <v>305</v>
      </c>
      <c r="D261">
        <v>0</v>
      </c>
      <c r="E261" s="60">
        <f t="shared" si="4"/>
        <v>1</v>
      </c>
    </row>
    <row r="262" spans="1:5" ht="15" x14ac:dyDescent="0.2">
      <c r="A262" s="34" t="s">
        <v>398</v>
      </c>
      <c r="B262" s="34" t="s">
        <v>306</v>
      </c>
      <c r="C262" t="s">
        <v>306</v>
      </c>
      <c r="D262">
        <v>0</v>
      </c>
      <c r="E262" s="60">
        <f t="shared" si="4"/>
        <v>1</v>
      </c>
    </row>
    <row r="263" spans="1:5" ht="15" x14ac:dyDescent="0.2">
      <c r="A263" s="34" t="s">
        <v>398</v>
      </c>
      <c r="B263" s="34" t="s">
        <v>307</v>
      </c>
      <c r="C263" t="s">
        <v>307</v>
      </c>
      <c r="D263">
        <v>2</v>
      </c>
      <c r="E263" s="60">
        <f t="shared" si="4"/>
        <v>1</v>
      </c>
    </row>
    <row r="264" spans="1:5" ht="15" x14ac:dyDescent="0.2">
      <c r="A264" s="34" t="s">
        <v>399</v>
      </c>
      <c r="B264" s="34" t="s">
        <v>308</v>
      </c>
      <c r="C264" t="s">
        <v>308</v>
      </c>
      <c r="D264">
        <v>0</v>
      </c>
      <c r="E264" s="60">
        <f t="shared" si="4"/>
        <v>1</v>
      </c>
    </row>
    <row r="265" spans="1:5" ht="15" x14ac:dyDescent="0.2">
      <c r="A265" s="34" t="s">
        <v>399</v>
      </c>
      <c r="B265" s="34" t="s">
        <v>309</v>
      </c>
      <c r="C265" t="s">
        <v>309</v>
      </c>
      <c r="D265">
        <v>0</v>
      </c>
      <c r="E265" s="60">
        <f t="shared" si="4"/>
        <v>1</v>
      </c>
    </row>
    <row r="266" spans="1:5" ht="15" x14ac:dyDescent="0.2">
      <c r="A266" s="34" t="s">
        <v>399</v>
      </c>
      <c r="B266" s="34" t="s">
        <v>310</v>
      </c>
      <c r="C266" t="s">
        <v>310</v>
      </c>
      <c r="D266">
        <v>0</v>
      </c>
      <c r="E266" s="60">
        <f t="shared" si="4"/>
        <v>1</v>
      </c>
    </row>
    <row r="267" spans="1:5" ht="15" x14ac:dyDescent="0.2">
      <c r="A267" s="34" t="s">
        <v>399</v>
      </c>
      <c r="B267" s="34" t="s">
        <v>311</v>
      </c>
      <c r="C267" t="s">
        <v>311</v>
      </c>
      <c r="D267">
        <v>0</v>
      </c>
      <c r="E267" s="60">
        <f t="shared" si="4"/>
        <v>1</v>
      </c>
    </row>
    <row r="268" spans="1:5" ht="15" x14ac:dyDescent="0.2">
      <c r="A268" s="34" t="s">
        <v>399</v>
      </c>
      <c r="B268" s="34" t="s">
        <v>312</v>
      </c>
      <c r="C268" t="s">
        <v>312</v>
      </c>
      <c r="D268">
        <v>0</v>
      </c>
      <c r="E268" s="60">
        <f t="shared" si="4"/>
        <v>1</v>
      </c>
    </row>
    <row r="269" spans="1:5" ht="15" x14ac:dyDescent="0.2">
      <c r="A269" s="34" t="s">
        <v>399</v>
      </c>
      <c r="B269" s="34" t="s">
        <v>313</v>
      </c>
      <c r="C269" t="s">
        <v>313</v>
      </c>
      <c r="D269">
        <v>0</v>
      </c>
      <c r="E269" s="60">
        <f t="shared" si="4"/>
        <v>1</v>
      </c>
    </row>
    <row r="270" spans="1:5" ht="15" x14ac:dyDescent="0.2">
      <c r="A270" s="34" t="s">
        <v>399</v>
      </c>
      <c r="B270" s="34" t="s">
        <v>314</v>
      </c>
      <c r="C270" t="s">
        <v>314</v>
      </c>
      <c r="D270">
        <v>0</v>
      </c>
      <c r="E270" s="60">
        <f t="shared" si="4"/>
        <v>1</v>
      </c>
    </row>
    <row r="271" spans="1:5" ht="15" x14ac:dyDescent="0.2">
      <c r="A271" s="34" t="s">
        <v>399</v>
      </c>
      <c r="B271" s="34" t="s">
        <v>315</v>
      </c>
      <c r="C271" t="s">
        <v>315</v>
      </c>
      <c r="D271">
        <v>0</v>
      </c>
      <c r="E271" s="60">
        <f t="shared" si="4"/>
        <v>1</v>
      </c>
    </row>
    <row r="272" spans="1:5" ht="15" x14ac:dyDescent="0.2">
      <c r="A272" s="34" t="s">
        <v>400</v>
      </c>
      <c r="B272" s="34" t="s">
        <v>316</v>
      </c>
      <c r="C272" t="s">
        <v>316</v>
      </c>
      <c r="D272">
        <v>0</v>
      </c>
      <c r="E272" s="60">
        <f t="shared" si="4"/>
        <v>1</v>
      </c>
    </row>
    <row r="273" spans="1:5" ht="15" x14ac:dyDescent="0.2">
      <c r="A273" s="34" t="s">
        <v>400</v>
      </c>
      <c r="B273" s="34" t="s">
        <v>317</v>
      </c>
      <c r="C273" t="s">
        <v>317</v>
      </c>
      <c r="D273">
        <v>0</v>
      </c>
      <c r="E273" s="60">
        <f t="shared" si="4"/>
        <v>1</v>
      </c>
    </row>
    <row r="274" spans="1:5" ht="15" x14ac:dyDescent="0.2">
      <c r="A274" s="34" t="s">
        <v>400</v>
      </c>
      <c r="B274" s="34" t="s">
        <v>318</v>
      </c>
      <c r="C274" t="s">
        <v>318</v>
      </c>
      <c r="D274">
        <v>0</v>
      </c>
      <c r="E274" s="60">
        <f t="shared" si="4"/>
        <v>1</v>
      </c>
    </row>
    <row r="275" spans="1:5" ht="15" x14ac:dyDescent="0.2">
      <c r="A275" s="34" t="s">
        <v>400</v>
      </c>
      <c r="B275" s="34" t="s">
        <v>319</v>
      </c>
      <c r="C275" t="s">
        <v>319</v>
      </c>
      <c r="D275">
        <v>0</v>
      </c>
      <c r="E275" s="60">
        <f t="shared" si="4"/>
        <v>1</v>
      </c>
    </row>
    <row r="276" spans="1:5" ht="15" x14ac:dyDescent="0.2">
      <c r="A276" s="34" t="s">
        <v>400</v>
      </c>
      <c r="B276" s="34" t="s">
        <v>320</v>
      </c>
      <c r="C276" t="s">
        <v>320</v>
      </c>
      <c r="D276">
        <v>0</v>
      </c>
      <c r="E276" s="60">
        <f t="shared" si="4"/>
        <v>1</v>
      </c>
    </row>
    <row r="277" spans="1:5" ht="15" x14ac:dyDescent="0.2">
      <c r="A277" s="34" t="s">
        <v>400</v>
      </c>
      <c r="B277" s="34" t="s">
        <v>321</v>
      </c>
      <c r="C277" t="s">
        <v>321</v>
      </c>
      <c r="D277">
        <v>0</v>
      </c>
      <c r="E277" s="60">
        <f t="shared" si="4"/>
        <v>1</v>
      </c>
    </row>
    <row r="278" spans="1:5" ht="15" x14ac:dyDescent="0.2">
      <c r="A278" s="34" t="s">
        <v>400</v>
      </c>
      <c r="B278" s="34" t="s">
        <v>322</v>
      </c>
      <c r="C278" t="s">
        <v>322</v>
      </c>
      <c r="D278">
        <v>0</v>
      </c>
      <c r="E278" s="60">
        <f t="shared" si="4"/>
        <v>1</v>
      </c>
    </row>
    <row r="279" spans="1:5" ht="15" x14ac:dyDescent="0.2">
      <c r="A279" s="34" t="s">
        <v>400</v>
      </c>
      <c r="B279" s="34" t="s">
        <v>323</v>
      </c>
      <c r="C279" t="s">
        <v>323</v>
      </c>
      <c r="D279">
        <v>0</v>
      </c>
      <c r="E279" s="60">
        <f t="shared" si="4"/>
        <v>1</v>
      </c>
    </row>
    <row r="280" spans="1:5" ht="15" x14ac:dyDescent="0.2">
      <c r="A280" s="34" t="s">
        <v>400</v>
      </c>
      <c r="B280" s="34" t="s">
        <v>324</v>
      </c>
      <c r="C280" t="s">
        <v>324</v>
      </c>
      <c r="D280">
        <v>0</v>
      </c>
      <c r="E280" s="60">
        <f t="shared" si="4"/>
        <v>1</v>
      </c>
    </row>
    <row r="281" spans="1:5" ht="15" x14ac:dyDescent="0.2">
      <c r="A281" s="34" t="s">
        <v>400</v>
      </c>
      <c r="B281" s="34" t="s">
        <v>325</v>
      </c>
      <c r="C281" t="s">
        <v>325</v>
      </c>
      <c r="D281">
        <v>0</v>
      </c>
      <c r="E281" s="60">
        <f t="shared" si="4"/>
        <v>1</v>
      </c>
    </row>
    <row r="282" spans="1:5" ht="15" x14ac:dyDescent="0.2">
      <c r="A282" s="34" t="s">
        <v>400</v>
      </c>
      <c r="B282" s="34" t="s">
        <v>326</v>
      </c>
      <c r="C282" t="s">
        <v>326</v>
      </c>
      <c r="D282">
        <v>0</v>
      </c>
      <c r="E282" s="60">
        <f t="shared" si="4"/>
        <v>1</v>
      </c>
    </row>
    <row r="283" spans="1:5" ht="15" x14ac:dyDescent="0.2">
      <c r="A283" s="34" t="s">
        <v>400</v>
      </c>
      <c r="B283" s="34" t="s">
        <v>327</v>
      </c>
      <c r="C283" t="s">
        <v>327</v>
      </c>
      <c r="D283">
        <v>0</v>
      </c>
      <c r="E283" s="60">
        <f t="shared" si="4"/>
        <v>1</v>
      </c>
    </row>
    <row r="284" spans="1:5" ht="15" x14ac:dyDescent="0.2">
      <c r="A284" s="34" t="s">
        <v>400</v>
      </c>
      <c r="B284" s="34" t="s">
        <v>328</v>
      </c>
      <c r="C284" t="s">
        <v>328</v>
      </c>
      <c r="D284">
        <v>0</v>
      </c>
      <c r="E284" s="60">
        <f t="shared" si="4"/>
        <v>1</v>
      </c>
    </row>
    <row r="285" spans="1:5" ht="15" x14ac:dyDescent="0.2">
      <c r="A285" s="34" t="s">
        <v>400</v>
      </c>
      <c r="B285" s="34" t="s">
        <v>329</v>
      </c>
      <c r="C285" t="s">
        <v>329</v>
      </c>
      <c r="D285">
        <v>0</v>
      </c>
      <c r="E285" s="60">
        <f t="shared" si="4"/>
        <v>1</v>
      </c>
    </row>
    <row r="286" spans="1:5" ht="25.5" x14ac:dyDescent="0.2">
      <c r="A286" s="34" t="s">
        <v>400</v>
      </c>
      <c r="B286" s="34" t="s">
        <v>330</v>
      </c>
      <c r="C286" t="s">
        <v>330</v>
      </c>
      <c r="D286">
        <v>0</v>
      </c>
      <c r="E286" s="60">
        <f t="shared" si="4"/>
        <v>1</v>
      </c>
    </row>
    <row r="287" spans="1:5" ht="15" x14ac:dyDescent="0.2">
      <c r="A287" s="34" t="s">
        <v>400</v>
      </c>
      <c r="B287" s="34" t="s">
        <v>331</v>
      </c>
      <c r="C287" t="s">
        <v>331</v>
      </c>
      <c r="D287">
        <v>0</v>
      </c>
      <c r="E287" s="60">
        <f t="shared" si="4"/>
        <v>1</v>
      </c>
    </row>
    <row r="288" spans="1:5" ht="15" x14ac:dyDescent="0.2">
      <c r="A288" s="34" t="s">
        <v>400</v>
      </c>
      <c r="B288" s="34" t="s">
        <v>332</v>
      </c>
      <c r="C288" t="s">
        <v>332</v>
      </c>
      <c r="D288">
        <v>0</v>
      </c>
      <c r="E288" s="60">
        <f t="shared" si="4"/>
        <v>1</v>
      </c>
    </row>
    <row r="289" spans="1:5" ht="15" x14ac:dyDescent="0.2">
      <c r="A289" s="34" t="s">
        <v>401</v>
      </c>
      <c r="B289" s="34" t="s">
        <v>333</v>
      </c>
      <c r="C289" t="s">
        <v>333</v>
      </c>
      <c r="D289">
        <v>0</v>
      </c>
      <c r="E289" s="60">
        <f t="shared" si="4"/>
        <v>1</v>
      </c>
    </row>
    <row r="290" spans="1:5" ht="15" x14ac:dyDescent="0.2">
      <c r="A290" s="34" t="s">
        <v>401</v>
      </c>
      <c r="B290" s="34" t="s">
        <v>334</v>
      </c>
      <c r="C290" t="s">
        <v>334</v>
      </c>
      <c r="D290">
        <v>0</v>
      </c>
      <c r="E290" s="60">
        <f t="shared" si="4"/>
        <v>1</v>
      </c>
    </row>
    <row r="291" spans="1:5" ht="15" x14ac:dyDescent="0.2">
      <c r="A291" s="34" t="s">
        <v>401</v>
      </c>
      <c r="B291" s="34" t="s">
        <v>335</v>
      </c>
      <c r="C291" t="s">
        <v>335</v>
      </c>
      <c r="D291">
        <v>0</v>
      </c>
      <c r="E291" s="60">
        <f t="shared" si="4"/>
        <v>1</v>
      </c>
    </row>
    <row r="292" spans="1:5" ht="15" x14ac:dyDescent="0.2">
      <c r="A292" s="34" t="s">
        <v>401</v>
      </c>
      <c r="B292" s="34" t="s">
        <v>336</v>
      </c>
      <c r="C292" t="s">
        <v>336</v>
      </c>
      <c r="D292">
        <v>0</v>
      </c>
      <c r="E292" s="60">
        <f t="shared" si="4"/>
        <v>1</v>
      </c>
    </row>
    <row r="293" spans="1:5" ht="15" x14ac:dyDescent="0.2">
      <c r="A293" s="34" t="s">
        <v>401</v>
      </c>
      <c r="B293" s="34" t="s">
        <v>266</v>
      </c>
      <c r="C293" t="s">
        <v>266</v>
      </c>
      <c r="D293">
        <v>0</v>
      </c>
      <c r="E293" s="60">
        <f t="shared" si="4"/>
        <v>1</v>
      </c>
    </row>
    <row r="294" spans="1:5" ht="15" x14ac:dyDescent="0.2">
      <c r="A294" s="34" t="s">
        <v>401</v>
      </c>
      <c r="B294" s="34" t="s">
        <v>337</v>
      </c>
      <c r="C294" t="s">
        <v>337</v>
      </c>
      <c r="D294">
        <v>0</v>
      </c>
      <c r="E294" s="60">
        <f t="shared" si="4"/>
        <v>1</v>
      </c>
    </row>
    <row r="295" spans="1:5" ht="15" x14ac:dyDescent="0.2">
      <c r="A295" s="34" t="s">
        <v>401</v>
      </c>
      <c r="B295" s="34" t="s">
        <v>338</v>
      </c>
      <c r="C295" t="s">
        <v>338</v>
      </c>
      <c r="D295">
        <v>0</v>
      </c>
      <c r="E295" s="60">
        <f t="shared" si="4"/>
        <v>1</v>
      </c>
    </row>
    <row r="296" spans="1:5" ht="15" x14ac:dyDescent="0.2">
      <c r="A296" s="34" t="s">
        <v>401</v>
      </c>
      <c r="B296" s="34" t="s">
        <v>339</v>
      </c>
      <c r="C296" t="s">
        <v>339</v>
      </c>
      <c r="D296">
        <v>0</v>
      </c>
      <c r="E296" s="60">
        <f t="shared" si="4"/>
        <v>1</v>
      </c>
    </row>
    <row r="297" spans="1:5" ht="15" x14ac:dyDescent="0.2">
      <c r="A297" s="34" t="s">
        <v>401</v>
      </c>
      <c r="B297" s="34" t="s">
        <v>340</v>
      </c>
      <c r="C297" t="s">
        <v>340</v>
      </c>
      <c r="D297">
        <v>0</v>
      </c>
      <c r="E297" s="60">
        <f t="shared" si="4"/>
        <v>1</v>
      </c>
    </row>
    <row r="298" spans="1:5" ht="15" x14ac:dyDescent="0.2">
      <c r="A298" s="34" t="s">
        <v>401</v>
      </c>
      <c r="B298" s="34" t="s">
        <v>341</v>
      </c>
      <c r="C298" t="s">
        <v>341</v>
      </c>
      <c r="D298">
        <v>0</v>
      </c>
      <c r="E298" s="60">
        <f t="shared" si="4"/>
        <v>1</v>
      </c>
    </row>
    <row r="299" spans="1:5" ht="15" x14ac:dyDescent="0.2">
      <c r="A299" s="34" t="s">
        <v>401</v>
      </c>
      <c r="B299" s="34" t="s">
        <v>342</v>
      </c>
      <c r="C299" t="s">
        <v>342</v>
      </c>
      <c r="D299">
        <v>0</v>
      </c>
      <c r="E299" s="60">
        <f t="shared" si="4"/>
        <v>1</v>
      </c>
    </row>
    <row r="300" spans="1:5" ht="15" x14ac:dyDescent="0.2">
      <c r="A300" s="34" t="s">
        <v>401</v>
      </c>
      <c r="B300" s="34" t="s">
        <v>343</v>
      </c>
      <c r="C300" t="s">
        <v>343</v>
      </c>
      <c r="D300">
        <v>1</v>
      </c>
      <c r="E300" s="60">
        <f t="shared" si="4"/>
        <v>1</v>
      </c>
    </row>
    <row r="301" spans="1:5" ht="15" x14ac:dyDescent="0.2">
      <c r="A301" s="34" t="s">
        <v>401</v>
      </c>
      <c r="B301" s="34" t="s">
        <v>344</v>
      </c>
      <c r="C301" t="s">
        <v>344</v>
      </c>
      <c r="D301">
        <v>0</v>
      </c>
      <c r="E301" s="60">
        <f t="shared" si="4"/>
        <v>1</v>
      </c>
    </row>
    <row r="302" spans="1:5" ht="15" x14ac:dyDescent="0.2">
      <c r="A302" s="34" t="s">
        <v>402</v>
      </c>
      <c r="B302" s="34" t="s">
        <v>345</v>
      </c>
      <c r="C302" t="s">
        <v>345</v>
      </c>
      <c r="D302">
        <v>0</v>
      </c>
      <c r="E302" s="60">
        <f t="shared" si="4"/>
        <v>1</v>
      </c>
    </row>
    <row r="303" spans="1:5" ht="15" x14ac:dyDescent="0.2">
      <c r="A303" s="34" t="s">
        <v>402</v>
      </c>
      <c r="B303" s="34" t="s">
        <v>346</v>
      </c>
      <c r="C303" t="s">
        <v>346</v>
      </c>
      <c r="D303">
        <v>0</v>
      </c>
      <c r="E303" s="60">
        <f t="shared" si="4"/>
        <v>1</v>
      </c>
    </row>
    <row r="304" spans="1:5" ht="15" x14ac:dyDescent="0.2">
      <c r="A304" s="34" t="s">
        <v>402</v>
      </c>
      <c r="B304" s="34" t="s">
        <v>347</v>
      </c>
      <c r="C304" t="s">
        <v>347</v>
      </c>
      <c r="D304">
        <v>0</v>
      </c>
      <c r="E304" s="60">
        <f t="shared" si="4"/>
        <v>1</v>
      </c>
    </row>
    <row r="305" spans="1:5" ht="15" x14ac:dyDescent="0.2">
      <c r="A305" s="34" t="s">
        <v>402</v>
      </c>
      <c r="B305" s="34" t="s">
        <v>348</v>
      </c>
      <c r="C305" t="s">
        <v>348</v>
      </c>
      <c r="D305">
        <v>126</v>
      </c>
      <c r="E305" s="60">
        <f t="shared" si="4"/>
        <v>1</v>
      </c>
    </row>
    <row r="306" spans="1:5" ht="15" x14ac:dyDescent="0.2">
      <c r="A306" s="34" t="s">
        <v>402</v>
      </c>
      <c r="B306" s="34" t="s">
        <v>349</v>
      </c>
      <c r="C306" t="s">
        <v>349</v>
      </c>
      <c r="D306">
        <v>0</v>
      </c>
      <c r="E306" s="60">
        <f t="shared" si="4"/>
        <v>1</v>
      </c>
    </row>
    <row r="307" spans="1:5" ht="15" x14ac:dyDescent="0.2">
      <c r="A307" s="34" t="s">
        <v>350</v>
      </c>
      <c r="B307" s="34" t="s">
        <v>350</v>
      </c>
      <c r="C307" t="s">
        <v>350</v>
      </c>
      <c r="D307">
        <v>0</v>
      </c>
      <c r="E307" s="60">
        <f t="shared" si="4"/>
        <v>1</v>
      </c>
    </row>
    <row r="308" spans="1:5" ht="15" x14ac:dyDescent="0.2">
      <c r="A308" s="34" t="s">
        <v>350</v>
      </c>
      <c r="B308" s="34" t="s">
        <v>351</v>
      </c>
      <c r="C308" t="s">
        <v>351</v>
      </c>
      <c r="D308">
        <v>0</v>
      </c>
      <c r="E308" s="60">
        <f t="shared" si="4"/>
        <v>1</v>
      </c>
    </row>
    <row r="309" spans="1:5" ht="15" x14ac:dyDescent="0.2">
      <c r="A309" s="34" t="s">
        <v>350</v>
      </c>
      <c r="B309" s="34" t="s">
        <v>352</v>
      </c>
      <c r="C309" t="s">
        <v>352</v>
      </c>
      <c r="D309">
        <v>0</v>
      </c>
      <c r="E309" s="60">
        <f t="shared" si="4"/>
        <v>1</v>
      </c>
    </row>
    <row r="310" spans="1:5" ht="15" x14ac:dyDescent="0.2">
      <c r="A310" s="34" t="s">
        <v>350</v>
      </c>
      <c r="B310" s="34" t="s">
        <v>353</v>
      </c>
      <c r="C310" t="s">
        <v>353</v>
      </c>
      <c r="D310">
        <v>0</v>
      </c>
      <c r="E310" s="60">
        <f t="shared" si="4"/>
        <v>1</v>
      </c>
    </row>
    <row r="311" spans="1:5" ht="15" x14ac:dyDescent="0.2">
      <c r="A311" s="34" t="s">
        <v>350</v>
      </c>
      <c r="B311" s="34" t="s">
        <v>354</v>
      </c>
      <c r="C311" t="s">
        <v>354</v>
      </c>
      <c r="D311">
        <v>0</v>
      </c>
      <c r="E311" s="60">
        <f t="shared" si="4"/>
        <v>1</v>
      </c>
    </row>
    <row r="312" spans="1:5" ht="15" x14ac:dyDescent="0.2">
      <c r="A312" s="34" t="s">
        <v>350</v>
      </c>
      <c r="B312" s="34" t="s">
        <v>355</v>
      </c>
      <c r="C312" t="s">
        <v>355</v>
      </c>
      <c r="D312">
        <v>0</v>
      </c>
      <c r="E312" s="60">
        <f t="shared" si="4"/>
        <v>1</v>
      </c>
    </row>
    <row r="313" spans="1:5" ht="15" x14ac:dyDescent="0.2">
      <c r="A313" s="34" t="s">
        <v>350</v>
      </c>
      <c r="B313" s="34" t="s">
        <v>356</v>
      </c>
      <c r="C313" t="s">
        <v>356</v>
      </c>
      <c r="D313">
        <v>0</v>
      </c>
      <c r="E313" s="60">
        <f t="shared" si="4"/>
        <v>1</v>
      </c>
    </row>
    <row r="314" spans="1:5" ht="15" x14ac:dyDescent="0.2">
      <c r="A314" s="34" t="s">
        <v>350</v>
      </c>
      <c r="B314" s="34" t="s">
        <v>357</v>
      </c>
      <c r="C314" t="s">
        <v>357</v>
      </c>
      <c r="D314">
        <v>0</v>
      </c>
      <c r="E314" s="60">
        <f t="shared" si="4"/>
        <v>1</v>
      </c>
    </row>
    <row r="315" spans="1:5" ht="15" x14ac:dyDescent="0.2">
      <c r="A315" s="34" t="s">
        <v>350</v>
      </c>
      <c r="B315" s="34" t="s">
        <v>358</v>
      </c>
      <c r="C315" t="s">
        <v>358</v>
      </c>
      <c r="D315">
        <v>0</v>
      </c>
      <c r="E315" s="60">
        <f t="shared" si="4"/>
        <v>1</v>
      </c>
    </row>
    <row r="316" spans="1:5" ht="15" x14ac:dyDescent="0.2">
      <c r="A316" s="34" t="s">
        <v>350</v>
      </c>
      <c r="B316" s="34" t="s">
        <v>359</v>
      </c>
      <c r="C316" t="s">
        <v>359</v>
      </c>
      <c r="D316">
        <v>0</v>
      </c>
      <c r="E316" s="60">
        <f t="shared" si="4"/>
        <v>1</v>
      </c>
    </row>
    <row r="317" spans="1:5" ht="15" x14ac:dyDescent="0.2">
      <c r="A317" s="34" t="s">
        <v>360</v>
      </c>
      <c r="B317" s="34" t="s">
        <v>360</v>
      </c>
      <c r="C317" t="s">
        <v>360</v>
      </c>
      <c r="D317">
        <v>0</v>
      </c>
      <c r="E317" s="60">
        <f t="shared" si="4"/>
        <v>1</v>
      </c>
    </row>
    <row r="318" spans="1:5" ht="15" x14ac:dyDescent="0.2">
      <c r="A318" s="34" t="s">
        <v>360</v>
      </c>
      <c r="B318" s="34" t="s">
        <v>361</v>
      </c>
      <c r="C318" t="s">
        <v>361</v>
      </c>
      <c r="D318">
        <v>0</v>
      </c>
      <c r="E318" s="60">
        <f t="shared" si="4"/>
        <v>1</v>
      </c>
    </row>
    <row r="319" spans="1:5" ht="15" x14ac:dyDescent="0.2">
      <c r="A319" s="34" t="s">
        <v>360</v>
      </c>
      <c r="B319" s="34" t="s">
        <v>362</v>
      </c>
      <c r="C319" t="s">
        <v>362</v>
      </c>
      <c r="D319">
        <v>0</v>
      </c>
      <c r="E319" s="60">
        <f t="shared" si="4"/>
        <v>1</v>
      </c>
    </row>
    <row r="320" spans="1:5" ht="15" x14ac:dyDescent="0.2">
      <c r="A320" s="34" t="s">
        <v>360</v>
      </c>
      <c r="B320" s="34" t="s">
        <v>363</v>
      </c>
      <c r="C320" t="s">
        <v>363</v>
      </c>
      <c r="D320">
        <v>0</v>
      </c>
      <c r="E320" s="60">
        <f t="shared" si="4"/>
        <v>1</v>
      </c>
    </row>
    <row r="321" spans="1:5" ht="15" x14ac:dyDescent="0.2">
      <c r="A321" s="34" t="s">
        <v>360</v>
      </c>
      <c r="B321" s="34" t="s">
        <v>364</v>
      </c>
      <c r="C321" t="s">
        <v>364</v>
      </c>
      <c r="D321">
        <v>0</v>
      </c>
      <c r="E321" s="60">
        <f t="shared" si="4"/>
        <v>1</v>
      </c>
    </row>
    <row r="322" spans="1:5" ht="15" x14ac:dyDescent="0.2">
      <c r="A322" s="34" t="s">
        <v>360</v>
      </c>
      <c r="B322" s="34" t="s">
        <v>365</v>
      </c>
      <c r="C322" t="s">
        <v>365</v>
      </c>
      <c r="D322">
        <v>0</v>
      </c>
      <c r="E322" s="60">
        <f t="shared" si="4"/>
        <v>1</v>
      </c>
    </row>
    <row r="323" spans="1:5" ht="15" x14ac:dyDescent="0.2">
      <c r="A323" s="34" t="s">
        <v>360</v>
      </c>
      <c r="B323" s="34" t="s">
        <v>366</v>
      </c>
      <c r="C323" t="s">
        <v>366</v>
      </c>
      <c r="D323">
        <v>0</v>
      </c>
      <c r="E323" s="60">
        <f t="shared" ref="E323:E351" si="5">IF(B323=C323,1,0)</f>
        <v>1</v>
      </c>
    </row>
    <row r="324" spans="1:5" ht="15" x14ac:dyDescent="0.2">
      <c r="A324" s="34" t="s">
        <v>360</v>
      </c>
      <c r="B324" s="34" t="s">
        <v>367</v>
      </c>
      <c r="C324" t="s">
        <v>367</v>
      </c>
      <c r="D324">
        <v>0</v>
      </c>
      <c r="E324" s="60">
        <f t="shared" si="5"/>
        <v>1</v>
      </c>
    </row>
    <row r="325" spans="1:5" ht="15" x14ac:dyDescent="0.2">
      <c r="A325" s="34" t="s">
        <v>360</v>
      </c>
      <c r="B325" s="34" t="s">
        <v>368</v>
      </c>
      <c r="C325" t="s">
        <v>368</v>
      </c>
      <c r="D325">
        <v>0</v>
      </c>
      <c r="E325" s="60">
        <f t="shared" si="5"/>
        <v>1</v>
      </c>
    </row>
    <row r="326" spans="1:5" ht="15" x14ac:dyDescent="0.2">
      <c r="A326" s="34" t="s">
        <v>360</v>
      </c>
      <c r="B326" s="34" t="s">
        <v>369</v>
      </c>
      <c r="C326" t="s">
        <v>369</v>
      </c>
      <c r="D326">
        <v>0</v>
      </c>
      <c r="E326" s="60">
        <f t="shared" si="5"/>
        <v>1</v>
      </c>
    </row>
    <row r="327" spans="1:5" ht="15" x14ac:dyDescent="0.2">
      <c r="A327" s="34" t="s">
        <v>360</v>
      </c>
      <c r="B327" s="34" t="s">
        <v>370</v>
      </c>
      <c r="C327" t="s">
        <v>370</v>
      </c>
      <c r="D327">
        <v>0</v>
      </c>
      <c r="E327" s="60">
        <f t="shared" si="5"/>
        <v>1</v>
      </c>
    </row>
    <row r="328" spans="1:5" ht="15" x14ac:dyDescent="0.2">
      <c r="A328" s="34" t="s">
        <v>371</v>
      </c>
      <c r="B328" s="34" t="s">
        <v>371</v>
      </c>
      <c r="C328" t="s">
        <v>371</v>
      </c>
      <c r="D328">
        <v>0</v>
      </c>
      <c r="E328" s="60">
        <f t="shared" si="5"/>
        <v>1</v>
      </c>
    </row>
    <row r="329" spans="1:5" ht="15" x14ac:dyDescent="0.2">
      <c r="A329" s="34" t="s">
        <v>371</v>
      </c>
      <c r="B329" s="34" t="s">
        <v>372</v>
      </c>
      <c r="C329" t="s">
        <v>372</v>
      </c>
      <c r="D329">
        <v>0</v>
      </c>
      <c r="E329" s="60">
        <f t="shared" si="5"/>
        <v>1</v>
      </c>
    </row>
    <row r="330" spans="1:5" ht="15" x14ac:dyDescent="0.2">
      <c r="A330" s="34" t="s">
        <v>371</v>
      </c>
      <c r="B330" s="34" t="s">
        <v>373</v>
      </c>
      <c r="C330" t="s">
        <v>373</v>
      </c>
      <c r="D330">
        <v>0</v>
      </c>
      <c r="E330" s="60">
        <f t="shared" si="5"/>
        <v>1</v>
      </c>
    </row>
    <row r="331" spans="1:5" ht="15" x14ac:dyDescent="0.2">
      <c r="A331" s="34" t="s">
        <v>371</v>
      </c>
      <c r="B331" s="34" t="s">
        <v>374</v>
      </c>
      <c r="C331" t="s">
        <v>374</v>
      </c>
      <c r="D331">
        <v>0</v>
      </c>
      <c r="E331" s="60">
        <f t="shared" si="5"/>
        <v>1</v>
      </c>
    </row>
    <row r="332" spans="1:5" ht="15" x14ac:dyDescent="0.2">
      <c r="A332" s="34" t="s">
        <v>371</v>
      </c>
      <c r="B332" s="34" t="s">
        <v>375</v>
      </c>
      <c r="C332" t="s">
        <v>375</v>
      </c>
      <c r="D332">
        <v>0</v>
      </c>
      <c r="E332" s="60">
        <f t="shared" si="5"/>
        <v>1</v>
      </c>
    </row>
    <row r="333" spans="1:5" ht="15" x14ac:dyDescent="0.2">
      <c r="A333" s="34" t="s">
        <v>371</v>
      </c>
      <c r="B333" s="34" t="s">
        <v>376</v>
      </c>
      <c r="C333" t="s">
        <v>376</v>
      </c>
      <c r="D333">
        <v>0</v>
      </c>
      <c r="E333" s="60">
        <f t="shared" si="5"/>
        <v>1</v>
      </c>
    </row>
    <row r="334" spans="1:5" ht="15" x14ac:dyDescent="0.2">
      <c r="A334" s="34" t="s">
        <v>371</v>
      </c>
      <c r="B334" s="34" t="s">
        <v>377</v>
      </c>
      <c r="C334" t="s">
        <v>377</v>
      </c>
      <c r="D334">
        <v>0</v>
      </c>
      <c r="E334" s="60">
        <f t="shared" si="5"/>
        <v>1</v>
      </c>
    </row>
    <row r="335" spans="1:5" ht="15" x14ac:dyDescent="0.2">
      <c r="A335" s="34" t="s">
        <v>378</v>
      </c>
      <c r="B335" s="34" t="s">
        <v>378</v>
      </c>
      <c r="C335" t="s">
        <v>378</v>
      </c>
      <c r="D335">
        <v>0</v>
      </c>
      <c r="E335" s="60">
        <f t="shared" si="5"/>
        <v>1</v>
      </c>
    </row>
    <row r="336" spans="1:5" ht="15" x14ac:dyDescent="0.2">
      <c r="A336" s="34" t="s">
        <v>378</v>
      </c>
      <c r="B336" s="34" t="s">
        <v>379</v>
      </c>
      <c r="C336" t="s">
        <v>379</v>
      </c>
      <c r="D336">
        <v>0</v>
      </c>
      <c r="E336" s="60">
        <f t="shared" si="5"/>
        <v>1</v>
      </c>
    </row>
    <row r="337" spans="1:5" ht="15" x14ac:dyDescent="0.2">
      <c r="A337" s="34" t="s">
        <v>378</v>
      </c>
      <c r="B337" s="34" t="s">
        <v>380</v>
      </c>
      <c r="C337" t="s">
        <v>380</v>
      </c>
      <c r="D337">
        <v>0</v>
      </c>
      <c r="E337" s="60">
        <f t="shared" si="5"/>
        <v>1</v>
      </c>
    </row>
    <row r="338" spans="1:5" ht="15" x14ac:dyDescent="0.2">
      <c r="A338" s="34" t="s">
        <v>378</v>
      </c>
      <c r="B338" s="34" t="s">
        <v>381</v>
      </c>
      <c r="C338" t="s">
        <v>381</v>
      </c>
      <c r="D338">
        <v>0</v>
      </c>
      <c r="E338" s="60">
        <f t="shared" si="5"/>
        <v>1</v>
      </c>
    </row>
    <row r="339" spans="1:5" ht="15" x14ac:dyDescent="0.2">
      <c r="A339" s="34" t="s">
        <v>378</v>
      </c>
      <c r="B339" s="34" t="s">
        <v>382</v>
      </c>
      <c r="C339" t="s">
        <v>382</v>
      </c>
      <c r="D339">
        <v>0</v>
      </c>
      <c r="E339" s="60">
        <f t="shared" si="5"/>
        <v>1</v>
      </c>
    </row>
    <row r="340" spans="1:5" ht="15" x14ac:dyDescent="0.2">
      <c r="A340" s="34" t="s">
        <v>378</v>
      </c>
      <c r="B340" s="34" t="s">
        <v>383</v>
      </c>
      <c r="C340" t="s">
        <v>383</v>
      </c>
      <c r="D340">
        <v>0</v>
      </c>
      <c r="E340" s="60">
        <f t="shared" si="5"/>
        <v>1</v>
      </c>
    </row>
    <row r="341" spans="1:5" ht="15" x14ac:dyDescent="0.2">
      <c r="A341" s="16" t="s">
        <v>378</v>
      </c>
      <c r="B341" s="16" t="s">
        <v>384</v>
      </c>
      <c r="C341" t="s">
        <v>384</v>
      </c>
      <c r="D341">
        <v>0</v>
      </c>
      <c r="E341" s="60">
        <f t="shared" si="5"/>
        <v>1</v>
      </c>
    </row>
    <row r="342" spans="1:5" ht="15" x14ac:dyDescent="0.2">
      <c r="A342" s="16" t="s">
        <v>378</v>
      </c>
      <c r="B342" s="16" t="s">
        <v>385</v>
      </c>
      <c r="C342" t="s">
        <v>385</v>
      </c>
      <c r="D342">
        <v>0</v>
      </c>
      <c r="E342" s="60">
        <f t="shared" si="5"/>
        <v>1</v>
      </c>
    </row>
    <row r="343" spans="1:5" ht="15" x14ac:dyDescent="0.2">
      <c r="A343" s="16" t="s">
        <v>378</v>
      </c>
      <c r="B343" s="16" t="s">
        <v>386</v>
      </c>
      <c r="C343" t="s">
        <v>386</v>
      </c>
      <c r="D343">
        <v>0</v>
      </c>
      <c r="E343" s="60">
        <f t="shared" si="5"/>
        <v>1</v>
      </c>
    </row>
    <row r="344" spans="1:5" ht="15" x14ac:dyDescent="0.2">
      <c r="A344" s="16" t="s">
        <v>378</v>
      </c>
      <c r="B344" s="16" t="s">
        <v>387</v>
      </c>
      <c r="C344" t="s">
        <v>387</v>
      </c>
      <c r="D344">
        <v>0</v>
      </c>
      <c r="E344" s="60">
        <f t="shared" si="5"/>
        <v>1</v>
      </c>
    </row>
    <row r="345" spans="1:5" ht="15" x14ac:dyDescent="0.2">
      <c r="A345" s="16" t="s">
        <v>378</v>
      </c>
      <c r="B345" s="16" t="s">
        <v>388</v>
      </c>
      <c r="C345" t="s">
        <v>388</v>
      </c>
      <c r="D345">
        <v>0</v>
      </c>
      <c r="E345" s="60">
        <f t="shared" si="5"/>
        <v>1</v>
      </c>
    </row>
    <row r="346" spans="1:5" ht="15" x14ac:dyDescent="0.2">
      <c r="A346" s="16" t="s">
        <v>378</v>
      </c>
      <c r="B346" s="16" t="s">
        <v>389</v>
      </c>
      <c r="C346" t="s">
        <v>389</v>
      </c>
      <c r="D346">
        <v>0</v>
      </c>
      <c r="E346" s="60">
        <f t="shared" si="5"/>
        <v>1</v>
      </c>
    </row>
    <row r="347" spans="1:5" ht="15" x14ac:dyDescent="0.2">
      <c r="A347" s="16" t="s">
        <v>378</v>
      </c>
      <c r="B347" s="16" t="s">
        <v>390</v>
      </c>
      <c r="C347" t="s">
        <v>390</v>
      </c>
      <c r="D347">
        <v>0</v>
      </c>
      <c r="E347" s="60">
        <f t="shared" si="5"/>
        <v>1</v>
      </c>
    </row>
    <row r="348" spans="1:5" ht="15" x14ac:dyDescent="0.2">
      <c r="A348" s="16" t="s">
        <v>378</v>
      </c>
      <c r="B348" s="16" t="s">
        <v>391</v>
      </c>
      <c r="C348" t="s">
        <v>391</v>
      </c>
      <c r="D348">
        <v>0</v>
      </c>
      <c r="E348" s="60">
        <f t="shared" si="5"/>
        <v>1</v>
      </c>
    </row>
    <row r="349" spans="1:5" ht="15" x14ac:dyDescent="0.2">
      <c r="A349" s="16" t="s">
        <v>378</v>
      </c>
      <c r="B349" s="16" t="s">
        <v>392</v>
      </c>
      <c r="C349" t="s">
        <v>392</v>
      </c>
      <c r="D349">
        <v>0</v>
      </c>
      <c r="E349" s="60">
        <f t="shared" si="5"/>
        <v>1</v>
      </c>
    </row>
    <row r="350" spans="1:5" ht="15" x14ac:dyDescent="0.2">
      <c r="A350" s="16" t="s">
        <v>378</v>
      </c>
      <c r="B350" s="16" t="s">
        <v>393</v>
      </c>
      <c r="C350" t="s">
        <v>393</v>
      </c>
      <c r="D350">
        <v>0</v>
      </c>
      <c r="E350" s="60">
        <f t="shared" si="5"/>
        <v>1</v>
      </c>
    </row>
    <row r="351" spans="1:5" ht="15" x14ac:dyDescent="0.2">
      <c r="A351" s="16" t="s">
        <v>378</v>
      </c>
      <c r="B351" s="16" t="s">
        <v>394</v>
      </c>
      <c r="C351" t="s">
        <v>394</v>
      </c>
      <c r="D351">
        <v>0</v>
      </c>
      <c r="E351" s="60">
        <f t="shared" si="5"/>
        <v>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FONADES Abr.</vt:lpstr>
      <vt:lpstr>Hoja1</vt:lpstr>
      <vt:lpstr>'FONADES Abr.'!Títulos_a_imprimir</vt:lpstr>
    </vt:vector>
  </TitlesOfParts>
  <Manager>Lic. Aarón Velásquez</Manager>
  <Company>MAGA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Físico y Financiero</dc:title>
  <dc:subject>Mes de Junio</dc:subject>
  <dc:creator>UGD</dc:creator>
  <cp:keywords>IFFMAYO/2003</cp:keywords>
  <cp:lastModifiedBy>Edgar Mora</cp:lastModifiedBy>
  <cp:lastPrinted>2008-02-07T16:19:40Z</cp:lastPrinted>
  <dcterms:created xsi:type="dcterms:W3CDTF">2003-03-05T22:22:26Z</dcterms:created>
  <dcterms:modified xsi:type="dcterms:W3CDTF">2013-11-05T17:18:24Z</dcterms:modified>
  <cp:category>Informe Mensual</cp:category>
</cp:coreProperties>
</file>