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24\I.P. FEBRERO\"/>
    </mc:Choice>
  </mc:AlternateContent>
  <bookViews>
    <workbookView xWindow="0" yWindow="0" windowWidth="20490" windowHeight="7755"/>
  </bookViews>
  <sheets>
    <sheet name="COMPRAS DIRECTAS" sheetId="13" r:id="rId1"/>
    <sheet name="SERVICIO BASICO" sheetId="15" r:id="rId2"/>
    <sheet name="COTIZACIÓN" sheetId="14" r:id="rId3"/>
  </sheets>
  <definedNames>
    <definedName name="_xlnm._FilterDatabase" localSheetId="0" hidden="1">'COMPRAS DIRECTAS'!$B$10:$J$10</definedName>
    <definedName name="_xlnm._FilterDatabase" localSheetId="2" hidden="1">COTIZACIÓN!$A$12:$I$12</definedName>
    <definedName name="_xlnm.Print_Area" localSheetId="0">'COMPRAS DIRECTAS'!$A$1:$L$73</definedName>
    <definedName name="_xlnm.Print_Area" localSheetId="2">COTIZACIÓN!$A$1:$N$19</definedName>
    <definedName name="_xlnm.Print_Area" localSheetId="1">'SERVICIO BASICO'!$A$1:$L$30</definedName>
  </definedNames>
  <calcPr calcId="162913"/>
</workbook>
</file>

<file path=xl/calcChain.xml><?xml version="1.0" encoding="utf-8"?>
<calcChain xmlns="http://schemas.openxmlformats.org/spreadsheetml/2006/main">
  <c r="F28" i="15" l="1"/>
  <c r="F27" i="15"/>
  <c r="F26" i="15"/>
  <c r="F25" i="15"/>
  <c r="F24" i="15"/>
  <c r="F70" i="13"/>
  <c r="F71" i="13"/>
  <c r="F72" i="13"/>
  <c r="F73" i="13"/>
  <c r="F69" i="13"/>
  <c r="F68" i="13"/>
  <c r="F67" i="13"/>
  <c r="F58" i="13"/>
  <c r="F59" i="13"/>
  <c r="F60" i="13"/>
  <c r="F61" i="13"/>
  <c r="F62" i="13"/>
  <c r="N64" i="13" s="1"/>
  <c r="F63" i="13"/>
  <c r="F64" i="13"/>
  <c r="F65" i="13"/>
  <c r="F66" i="13"/>
  <c r="F57" i="13"/>
  <c r="F56" i="13"/>
  <c r="F55" i="13"/>
  <c r="F54" i="13"/>
  <c r="N48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40" i="13"/>
  <c r="F39" i="13"/>
  <c r="F38" i="13"/>
  <c r="F37" i="13"/>
  <c r="F36" i="13"/>
  <c r="F35" i="13"/>
  <c r="F34" i="13"/>
  <c r="F33" i="13"/>
  <c r="F32" i="13"/>
  <c r="F31" i="13"/>
  <c r="F21" i="13"/>
  <c r="F22" i="13"/>
  <c r="F23" i="13"/>
  <c r="F24" i="13"/>
  <c r="F25" i="13"/>
  <c r="F26" i="13"/>
  <c r="F27" i="13"/>
  <c r="F28" i="13"/>
  <c r="F29" i="13"/>
  <c r="F30" i="13"/>
  <c r="F20" i="13"/>
  <c r="F19" i="13"/>
  <c r="F18" i="13"/>
  <c r="N53" i="13" l="1"/>
  <c r="N35" i="13"/>
  <c r="E17" i="14"/>
  <c r="E15" i="14"/>
  <c r="N15" i="14" s="1"/>
  <c r="E16" i="14"/>
  <c r="N16" i="14" s="1"/>
  <c r="F17" i="13"/>
  <c r="F23" i="15" l="1"/>
  <c r="F16" i="13" l="1"/>
  <c r="F15" i="13"/>
  <c r="F11" i="13" l="1"/>
  <c r="F16" i="15" l="1"/>
  <c r="E14" i="14" l="1"/>
  <c r="N14" i="14" s="1"/>
  <c r="F19" i="15"/>
  <c r="F20" i="15"/>
  <c r="F21" i="15"/>
  <c r="F22" i="15"/>
  <c r="F12" i="13" l="1"/>
  <c r="F13" i="13"/>
  <c r="F14" i="13"/>
  <c r="E18" i="14" l="1"/>
  <c r="N18" i="14" s="1"/>
  <c r="E19" i="14"/>
  <c r="N19" i="14" s="1"/>
  <c r="F17" i="15"/>
  <c r="E13" i="14" l="1"/>
  <c r="N13" i="14" s="1"/>
  <c r="F18" i="15"/>
  <c r="F12" i="15"/>
  <c r="F13" i="15"/>
  <c r="F14" i="15"/>
  <c r="F15" i="15"/>
  <c r="N17" i="14"/>
</calcChain>
</file>

<file path=xl/sharedStrings.xml><?xml version="1.0" encoding="utf-8"?>
<sst xmlns="http://schemas.openxmlformats.org/spreadsheetml/2006/main" count="223" uniqueCount="173">
  <si>
    <t>PRECIO UNITARIO</t>
  </si>
  <si>
    <t>PRECIO TOTAL</t>
  </si>
  <si>
    <t>PROVEEDOR</t>
  </si>
  <si>
    <t>NIT</t>
  </si>
  <si>
    <t>CANTIDAD</t>
  </si>
  <si>
    <t>DESCRIPCIÓN DE COMPRA</t>
  </si>
  <si>
    <t>FECHA</t>
  </si>
  <si>
    <t>RENGLON</t>
  </si>
  <si>
    <t>PROGRAMA</t>
  </si>
  <si>
    <t>NPG</t>
  </si>
  <si>
    <t>MONTO</t>
  </si>
  <si>
    <t>FECHA DE COMPRA DE PUBLICACIÓN</t>
  </si>
  <si>
    <t>Serie de factura</t>
  </si>
  <si>
    <t>No. De Factura</t>
  </si>
  <si>
    <t>NOG</t>
  </si>
  <si>
    <t>RODRIGO, ESTRADA CANTE / SERVICIO ECOLOGICO ESTRADA NO. 2</t>
  </si>
  <si>
    <t>BROADCOM GROUP</t>
  </si>
  <si>
    <t>SERVICIOS P&amp;A</t>
  </si>
  <si>
    <t xml:space="preserve">Servicio de energía eléctrica correspondiente al periodo del 06/12/2023 al 06/01/2024 según contador No. ADANAM008452 utilizado en el viviero Clonal de la Dirección Agropecuario del Viceministerio Encargado de Asuntos del Petén NIS 5416792 </t>
  </si>
  <si>
    <t xml:space="preserve"> DISTRIBUIDORA DE ELECTRICIDAD DE ORIENTE SOCIEDAD ANONIMA</t>
  </si>
  <si>
    <t>E536099596</t>
  </si>
  <si>
    <t xml:space="preserve">Servicio de energía eléctrica correspondiente al periodo del 05/12/2023 al 05/01/2024 según contador No. 014H943355, utilizado en el centro Acuícola de la Dirección de Desarrollo Agropecuario del Viceministerio Encargado de Asuntos del Petén NIS 3091814 </t>
  </si>
  <si>
    <t>E536100799</t>
  </si>
  <si>
    <t>DISTRIBUIDORA DE ELECTRICIDAD DE ORIENTE SOCIEDAD ANONIMA</t>
  </si>
  <si>
    <t xml:space="preserve">Servicio de energía eléctrica correspondiente al periodo del 26/12/2023 al 25/01/2024 según contador No. A17F600134, utilizado en el centro de Capacitación y Mejoramiento Genético de la Dirección de Desarrollo Agropecuario del Viceministerio Encargado de Asuntos del Petén NIS 5643942 </t>
  </si>
  <si>
    <t>E536201145</t>
  </si>
  <si>
    <t xml:space="preserve">Por servicio de energía eléctrica correspondiente al periodo del 14/12/2023 al 15/01/2024 según contador No. ABAAAD000029, al servicio del Viceministerio de Asuntos del Petén, NIS 5829173 </t>
  </si>
  <si>
    <t>E536507457</t>
  </si>
  <si>
    <t xml:space="preserve">Por servicios de energía eléctrica correspondiente al periodo del 14/12/2023 al 15/01/2024 según contador No. A17F400198, al servicio del Viceministerio Encargado de Asuntos del Petén, NIS 3082499 </t>
  </si>
  <si>
    <t>E536576718</t>
  </si>
  <si>
    <t xml:space="preserve">Servicio de energía correspondiente al periodo del 15/12/2023 al 16/01/2024 según contador No.014FJ01053, utilizado en las oficinas de la Dirección de Coordinación de Recursos Naturales y Agroturismo del Viceministerio Encargado de Asuntos del Petén. ubicado en el municipio de Poptun - NIS 5545635 </t>
  </si>
  <si>
    <t>E536806780</t>
  </si>
  <si>
    <t xml:space="preserve">Servicio de energía eléctrica correspondiente al periodo del 05/01/2024 al 05/02/2024 según contador No. ADAMAQ006376, utilizado en el centro Acuícola de la Dirección de Desarrollo Agropecuario del Viceministerio Encargado de Asuntos del Petén, NIS 3091814 </t>
  </si>
  <si>
    <t>E536809224</t>
  </si>
  <si>
    <t>12/02/204</t>
  </si>
  <si>
    <t xml:space="preserve">Servicio de energía eléctrica correspondiente al periodo del 06/01/2024 al 06/02/2024 según contador No. ADANAM008452, utilizado en el vivero clonal de la Dirección de Desarrollo Agropecuario del Viceministerio Encargado de Asuntos del Petén, NIS 5416792 </t>
  </si>
  <si>
    <t>E536810540</t>
  </si>
  <si>
    <t xml:space="preserve">Por servicio de energía eléctrica correspondiente al periodo del 18/12/2023 al 18/01/2024, según contador No. ADAMAQ006243 utilizado en las oficinas de la Dirección de Coordinación de Recursos Naturales y Agroturismo del Viceministerio Encargado de Asuntos del Petén, Ubicada en el Municipio de Flores, NIS 6951900 </t>
  </si>
  <si>
    <t>E536946817</t>
  </si>
  <si>
    <t>0113E75D</t>
  </si>
  <si>
    <t xml:space="preserve">SERVICIO DE ENLACE DE INTERNET DE 90 MBPS CORRESPONDIENTE AL   PRIMER PAGO </t>
  </si>
  <si>
    <t xml:space="preserve">Por transporte de encomiendas en la ruta Guatemala-Petén-Guatemala, correspondiente al mes de enero de 2024, conteniendo documentos oficiales del Viceministerio Encargado de Asuntos del Petén. </t>
  </si>
  <si>
    <t>E536979804</t>
  </si>
  <si>
    <t xml:space="preserve">FANNY'S EXPRESS SOCIEDAD ANONIMA </t>
  </si>
  <si>
    <t>Arena, variedad: de rio, Unidad - 1 Metro Cúbico (m3)</t>
  </si>
  <si>
    <t>LUIS AVIDÁN, CHAVARRÍA REYES / VENTA DE MATERIALES CONSTRUCCIÓN LACHO</t>
  </si>
  <si>
    <t>1636094K</t>
  </si>
  <si>
    <t>E537287647</t>
  </si>
  <si>
    <t>SERVICIO DE ENLACE DE INTERNET DE 30 MBPS CORRESPONDIENTE AL PRIMER PAGO</t>
  </si>
  <si>
    <t xml:space="preserve">21734089
</t>
  </si>
  <si>
    <t>35DCF77D</t>
  </si>
  <si>
    <t>POR SERVICIO DE ARRENDAMIENTO DEL BIEN INMUEBLE QUE OCUPAN LAS OFICINAS DE LA DIRECCIÓN DE COORDINACIÓN DE RECURSOS NATURALES Y AGROTURISMO EN EL MUNICPIO DE POPTÚN, PETEN. SEGÚN ACTA ADMINISTRATIVA NUMEO 36-2023 CORRESPONDIENTE AL MES DE ENERO DEL AÑO 2024</t>
  </si>
  <si>
    <t>6F8E244E</t>
  </si>
  <si>
    <t>3783737582…</t>
  </si>
  <si>
    <t xml:space="preserve">Fertilizante, clase: sustrato; origen: musgo acuático; tipo: 100% orgánico, presentación bolsa de 250 litros marca: Florava </t>
  </si>
  <si>
    <t xml:space="preserve"> INVERSIONES DINORTE SOCIEDAD ANÓNIMA, SOCIEDAD ANÓNIMA</t>
  </si>
  <si>
    <t>E537317678</t>
  </si>
  <si>
    <t xml:space="preserve">Mantenimiento preventivo y correctivo a fotocopiadora multifuncional </t>
  </si>
  <si>
    <t xml:space="preserve">Mantenimiento preventivo y correctivo a impresora multifuncional </t>
  </si>
  <si>
    <t xml:space="preserve">Caja de mantenimiento para impresora multifuncional </t>
  </si>
  <si>
    <t xml:space="preserve"> COMPAÑIA INTERNACIONAL DE PRODUCTOS Y SERVICIOS SOCIEDAD ANONIMA</t>
  </si>
  <si>
    <t>E537329102</t>
  </si>
  <si>
    <t xml:space="preserve">Por servicio de energía eléctrica correspondiente al periodo del 15/01/2024 al 14/02/2024 según contador No. A17F400198, al servicio del Viceministerio Encargado de Asuntos del Petén, NIS 3082499. </t>
  </si>
  <si>
    <t>E537143319</t>
  </si>
  <si>
    <t xml:space="preserve">Por servicio de energía eléctrica correspondiente al periodo del 15/01/2024 al 14/02/2024 según contador No. ABAAAD000029, al servicio del Viceministerio Encargado de Asuntos del Petén, NIS 5829173 </t>
  </si>
  <si>
    <t>E537145168</t>
  </si>
  <si>
    <t xml:space="preserve">Por energía eléctrica correspondiente al periodo del 16/01/2024 al 15/02/2024, según contador no. 014FJ01053 utilizado en las oficinas de la Dirección de coordinación de Recursos Naturales y Agroturismo del Viceministerio Encargado de Asuntos del Petén, ubicada en el municipio de Poptún, Nis 5545635 </t>
  </si>
  <si>
    <t>E537353046</t>
  </si>
  <si>
    <t xml:space="preserve">Agua pura garrafon </t>
  </si>
  <si>
    <t xml:space="preserve"> DISTRIBUIDORA JALAPEÑA, SOCIEDAD ANONIMA</t>
  </si>
  <si>
    <t>E537431349</t>
  </si>
  <si>
    <t xml:space="preserve">SERVICIO DE ENLACE DE INTERNET DE 90 MBPS CORRESPONDIENTE AL   SEGUNDO PAGO </t>
  </si>
  <si>
    <t xml:space="preserve">DBA538D7 </t>
  </si>
  <si>
    <t>POR SERVICIO DE ARRENDAMIENTO DEL BIEN INMUEBLE QUE OCUPAN LAS OFICINAS DE LA DIRECCIÓN DE COORDINACIÓN DE RECURSOS NATURALES Y AGROTURISMO EN EL MUNICPIO DE POPTÚN, PETEN. SEGÚN ACTA ADMINISTRATIVA NUMEO 36-2023 CORRESPONDIENTE AL MES DE FEBRERO  DEL AÑO 2024</t>
  </si>
  <si>
    <t xml:space="preserve">3D79A51B </t>
  </si>
  <si>
    <t>SERVICIO DE ENLACE DE INTERNET DE 30 MBPS CORRESPONDIENTE AL SEGUNDO PAGO</t>
  </si>
  <si>
    <t xml:space="preserve">36D36232 </t>
  </si>
  <si>
    <t xml:space="preserve">Boletos aéreos en la ruta Flores - Guatemala - Flores </t>
  </si>
  <si>
    <t xml:space="preserve"> CORPORACION PETENERA DE TURISMO SOCIEDAD ANONIMA</t>
  </si>
  <si>
    <t>E537648925</t>
  </si>
  <si>
    <t xml:space="preserve">Metros cúbicos (m3), de tierra, clase negra, textura Franco Arenosa, uso Vivero </t>
  </si>
  <si>
    <t>EDWIN JAVIER, MILIÁN RODRÍGUEZ  / CONSTRUCTORA J Y F</t>
  </si>
  <si>
    <t>E537652825</t>
  </si>
  <si>
    <t xml:space="preserve">Sello, Diámetro: 3 centímetro(s); forma: redonda; material: plástico: tipo: automático </t>
  </si>
  <si>
    <t xml:space="preserve">Sello, Ancho: 30 milímetro(s); largo: 70 milímetro(s); líneas: 6; material base: plástico; material sello: hule; tipo: automático </t>
  </si>
  <si>
    <t xml:space="preserve">Sello, material base: madera; material sello: hule </t>
  </si>
  <si>
    <t xml:space="preserve">Sello, Ancho: 18 milímetro(s); largo: 47 milímetro(s); líneas 3; material: plástico; tipo: automático. </t>
  </si>
  <si>
    <t>E537656456</t>
  </si>
  <si>
    <t xml:space="preserve">Nitrógeno, estado: liquido, presentación: recarga liquido </t>
  </si>
  <si>
    <t>JOSE LUIS,  GUILLÉN RODRÍGUEZ  / IMPRENTA ERMITA</t>
  </si>
  <si>
    <t>CORPORACION AGROPECUARIA PRODUCTOS ALIMENTICIOS, BIENES RAICES Y TRANSPORTES, SOCIEDAD ANÓNIMA</t>
  </si>
  <si>
    <t>E537664505</t>
  </si>
  <si>
    <t xml:space="preserve">Semilla especie: cilantro, presentación: bolsa, libra marca Bonanza </t>
  </si>
  <si>
    <t xml:space="preserve">Semilla tipo: pepino; uso: agricola: presentación: bolsa, libra Marca Agrinova </t>
  </si>
  <si>
    <t xml:space="preserve">Semilla tipo: acelga; presentación: Bolsa, libra marca Agrinova / Edena </t>
  </si>
  <si>
    <t>E537665420</t>
  </si>
  <si>
    <t xml:space="preserve">Cambio de bomba central de Clutch </t>
  </si>
  <si>
    <t xml:space="preserve">Cambio de bomba auxiliar de Clutch </t>
  </si>
  <si>
    <t xml:space="preserve">Bomba central de Clutch </t>
  </si>
  <si>
    <t xml:space="preserve">Bomba Auxiliar de Clutch </t>
  </si>
  <si>
    <t>E537656960</t>
  </si>
  <si>
    <t xml:space="preserve">Cambio de Válvula drenadora de Clutch </t>
  </si>
  <si>
    <t xml:space="preserve">Cambio de Bomba Central Clutch </t>
  </si>
  <si>
    <t xml:space="preserve">Cambio de Bomba Collarin de Clutch </t>
  </si>
  <si>
    <t xml:space="preserve">Cambio de Termostato </t>
  </si>
  <si>
    <t xml:space="preserve">Cambio de Disco de Clutch </t>
  </si>
  <si>
    <t xml:space="preserve">Cambio de 3 Abrazadera de 2" </t>
  </si>
  <si>
    <t xml:space="preserve">Cambio de Bateria de 17 Placas Bosch </t>
  </si>
  <si>
    <t xml:space="preserve">Desmontaje y Montaje de Caja </t>
  </si>
  <si>
    <t xml:space="preserve">Reparación de Sistema Electrico </t>
  </si>
  <si>
    <t xml:space="preserve">Válvula drenadora de Clutch </t>
  </si>
  <si>
    <t xml:space="preserve">Bomba Central Clutch </t>
  </si>
  <si>
    <t xml:space="preserve">Bomba Collarin de Clutch </t>
  </si>
  <si>
    <t>Termostato</t>
  </si>
  <si>
    <t xml:space="preserve">Disco de Clutch </t>
  </si>
  <si>
    <t xml:space="preserve">Abrazadera de 2" </t>
  </si>
  <si>
    <t xml:space="preserve">Bateria de 17 Placas Bosch </t>
  </si>
  <si>
    <t>E537668330</t>
  </si>
  <si>
    <t xml:space="preserve"> FREDER AUGUSTO, GONZALEZ LEPE / SERVICIOS AUTOMOTRICES GONZALEZ</t>
  </si>
  <si>
    <t xml:space="preserve">Cabezal de impresión </t>
  </si>
  <si>
    <t xml:space="preserve">Cambio de cabezal de impresión </t>
  </si>
  <si>
    <t>E537687602</t>
  </si>
  <si>
    <t xml:space="preserve">Cambio de Piñon de Catarina Trasera </t>
  </si>
  <si>
    <t xml:space="preserve">Cambio de Corona de Catarina Trasera </t>
  </si>
  <si>
    <t xml:space="preserve">Cambio de 2 Satelites de Catarina Trasera </t>
  </si>
  <si>
    <t xml:space="preserve">Cambio de 2 Planetarios de Catarina Trasera </t>
  </si>
  <si>
    <t xml:space="preserve">Cambio de 2 Inyectores Diesel </t>
  </si>
  <si>
    <t xml:space="preserve">Reparación de Bomba de Inyección </t>
  </si>
  <si>
    <t xml:space="preserve">Limpieza de Tanque de Combustible </t>
  </si>
  <si>
    <t xml:space="preserve">Piñon de Catarina Trasera </t>
  </si>
  <si>
    <t xml:space="preserve">Corona de Catarina Trasera </t>
  </si>
  <si>
    <t xml:space="preserve">Satelite de Catarina Trasera </t>
  </si>
  <si>
    <t>E537688374</t>
  </si>
  <si>
    <t xml:space="preserve">Planetario de Catarina Trasera </t>
  </si>
  <si>
    <t xml:space="preserve">Inyectores Diesel </t>
  </si>
  <si>
    <t xml:space="preserve">Cambio de Bomba Auxiliar de Clutch </t>
  </si>
  <si>
    <t xml:space="preserve">Cambio de Tuerca de Llanta Trasera </t>
  </si>
  <si>
    <t xml:space="preserve">Cambio de Bateria de 17 placas LTH L27700 </t>
  </si>
  <si>
    <t xml:space="preserve">Cambio de Fija Bateria </t>
  </si>
  <si>
    <t xml:space="preserve">Cambio de 2 Borner para Batería </t>
  </si>
  <si>
    <t xml:space="preserve">Tuerca de Llanta Trasera </t>
  </si>
  <si>
    <t xml:space="preserve">Bateria de 17 placas LTH L27700 </t>
  </si>
  <si>
    <t xml:space="preserve">Fija Bateria </t>
  </si>
  <si>
    <t xml:space="preserve">Borner para Batería </t>
  </si>
  <si>
    <t>E537669701</t>
  </si>
  <si>
    <t xml:space="preserve">Por servicio de energía eléctrica correspondiente al periodo del 18/01/2024 al 17/02/2024, según contador No. ADAMAQ006243 utilizado en las oficinas de la Dirección de Coordinación de Recursos Naturales y Agroturismo del Viceministerio Encargado de Asuntos del Petén, Ubicada en el Municipio de Flores, NIS 6951900
</t>
  </si>
  <si>
    <t>E537526838</t>
  </si>
  <si>
    <t xml:space="preserve">Servicio de energía correspondiente al periodo del 25/01/2024 al 24/02/2024 según contador No. A17F600134, utilizando en el centro de Capacitación y Mejoramiento Genético de la Direción de Desarrollo Agropecuario del Viceministerio Encargado de Asuntos del Petén. NIS 5643942
</t>
  </si>
  <si>
    <t>E537661271</t>
  </si>
  <si>
    <t xml:space="preserve">Pago de servicio extracción de basura, correspondiente al mes de enero de 2024, de las instalaciones del Viceministerio Encargado de Asuntos del Petén. </t>
  </si>
  <si>
    <t>E537662367</t>
  </si>
  <si>
    <t xml:space="preserve">Servicio de energía eléctrica correspondiente a los periodos del 18/12/2023 al 18/01/2024, y del 18/01/2024 al 17/02/2024, según contador No. ADAMAQ006607 utilizado en las oficinas de la Dirección de Desarrollo Agropecuario del Viceministerio Encargado de Asuntos del Petén, NIS 6977810 </t>
  </si>
  <si>
    <t>E537700676</t>
  </si>
  <si>
    <t>GERARDO, SANDOVAL HERRERA / SERVICIOS AUTOMOTRIZ SANDOVAL</t>
  </si>
  <si>
    <t>No.</t>
  </si>
  <si>
    <r>
      <t xml:space="preserve">ENTIDAD: </t>
    </r>
    <r>
      <rPr>
        <sz val="14"/>
        <color theme="1"/>
        <rFont val="Arial"/>
        <family val="2"/>
        <scheme val="minor"/>
      </rPr>
      <t>VICEMINISTERIO ENCARGADO DE ASUNTOS DE PETEN</t>
    </r>
  </si>
  <si>
    <r>
      <t xml:space="preserve">DIRECCION:  </t>
    </r>
    <r>
      <rPr>
        <sz val="14"/>
        <color theme="1"/>
        <rFont val="Arial"/>
        <family val="2"/>
        <scheme val="minor"/>
      </rPr>
      <t>COLONIA MORALES ZONA 2, FLORES PETEN</t>
    </r>
  </si>
  <si>
    <r>
      <t xml:space="preserve">HORARIO DE ATENCION: </t>
    </r>
    <r>
      <rPr>
        <sz val="14"/>
        <color theme="1"/>
        <rFont val="Arial"/>
        <family val="2"/>
        <scheme val="minor"/>
      </rPr>
      <t>DE 8 A 16:30 HORAS</t>
    </r>
  </si>
  <si>
    <r>
      <t xml:space="preserve">TELEFONO: </t>
    </r>
    <r>
      <rPr>
        <sz val="14"/>
        <color theme="1"/>
        <rFont val="Arial"/>
        <family val="2"/>
        <scheme val="minor"/>
      </rPr>
      <t>24137000  EXTENSION 7717</t>
    </r>
  </si>
  <si>
    <r>
      <t xml:space="preserve">DIRECTOR: </t>
    </r>
    <r>
      <rPr>
        <sz val="14"/>
        <color theme="1"/>
        <rFont val="Arial"/>
        <family val="2"/>
        <scheme val="minor"/>
      </rPr>
      <t xml:space="preserve"> PABLO MORALES MEJIA</t>
    </r>
  </si>
  <si>
    <r>
      <t xml:space="preserve">ENCARGADO DE ACTUALIZACION:  </t>
    </r>
    <r>
      <rPr>
        <sz val="14"/>
        <color theme="1"/>
        <rFont val="Arial"/>
        <family val="2"/>
        <scheme val="minor"/>
      </rPr>
      <t xml:space="preserve"> RONEL GUDIEL LOPEZ</t>
    </r>
  </si>
  <si>
    <t>FECHA DE ACTUALIZACION:  29  DE FEBRERO DE 2024</t>
  </si>
  <si>
    <t>NO.</t>
  </si>
  <si>
    <t>SERVICIOS BASICOS</t>
  </si>
  <si>
    <t>ENTIDAD: VICEMINISTERIO  ENCARGADO DE ASUNTOS DE PETEN</t>
  </si>
  <si>
    <t>DIRECCION:  COLONIA MORALES, ZONA 2 FLORES PETEN</t>
  </si>
  <si>
    <t>HORARIO DE ATENCION:  DE 08:00 A 16;30 HORAS</t>
  </si>
  <si>
    <t>TELEFONO: 24137000   extension 7717</t>
  </si>
  <si>
    <t>DIRECTOR: PABLO MORALES MEJIA</t>
  </si>
  <si>
    <t>ENCARGADO DE ACTUALIZACION:  RONEL GUDIEL LOPEZ</t>
  </si>
  <si>
    <t>FECHA DE ACTUALIZACIONA: 29 DE FEBRERO DE 2024</t>
  </si>
  <si>
    <t>COMPRAS POR COTIZACION</t>
  </si>
  <si>
    <t>COMPRAS DIRECTAS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</si>
</sst>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Q&quot;#,##0.00_);[Red]\(&quot;Q&quot;#,##0.00\)"/>
    <numFmt numFmtId="165" formatCode="_(&quot;Q&quot;* #,##0.00_);_(&quot;Q&quot;* \(#,##0.00\);_(&quot;Q&quot;* &quot;-&quot;??_);_(@_)"/>
    <numFmt numFmtId="166" formatCode="_-[$Q-100A]* #,##0.00_-;\-[$Q-100A]* #,##0.00_-;_-[$Q-100A]* &quot;-&quot;??_-;_-@_-"/>
  </numFmts>
  <fonts count="15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sz val="9"/>
      <color rgb="FF3F4B75"/>
      <name val="Avenir LT Std 55 Roman"/>
    </font>
    <font>
      <sz val="9"/>
      <color rgb="FF000000"/>
      <name val="Verdana"/>
      <family val="2"/>
    </font>
    <font>
      <b/>
      <sz val="1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165" fontId="3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09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14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 wrapText="1"/>
    </xf>
    <xf numFmtId="166" fontId="1" fillId="0" borderId="0" xfId="2" applyNumberFormat="1" applyFont="1" applyAlignment="1">
      <alignment horizontal="right" wrapText="1"/>
    </xf>
    <xf numFmtId="165" fontId="1" fillId="0" borderId="0" xfId="2" applyFont="1" applyAlignment="1">
      <alignment horizontal="right" wrapText="1"/>
    </xf>
    <xf numFmtId="1" fontId="1" fillId="0" borderId="0" xfId="0" applyNumberFormat="1" applyFont="1" applyAlignment="1">
      <alignment horizontal="right" wrapText="1"/>
    </xf>
    <xf numFmtId="165" fontId="1" fillId="2" borderId="1" xfId="0" applyNumberFormat="1" applyFont="1" applyFill="1" applyBorder="1" applyAlignment="1">
      <alignment wrapText="1"/>
    </xf>
    <xf numFmtId="0" fontId="6" fillId="0" borderId="0" xfId="0" applyFont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65" fontId="0" fillId="0" borderId="1" xfId="2" applyFont="1" applyBorder="1"/>
    <xf numFmtId="0" fontId="1" fillId="0" borderId="0" xfId="0" applyFont="1" applyAlignment="1">
      <alignment horizontal="right" wrapText="1"/>
    </xf>
    <xf numFmtId="14" fontId="1" fillId="0" borderId="0" xfId="0" applyNumberFormat="1" applyFont="1" applyAlignment="1">
      <alignment wrapText="1"/>
    </xf>
    <xf numFmtId="14" fontId="1" fillId="0" borderId="0" xfId="0" applyNumberFormat="1" applyFont="1" applyAlignment="1">
      <alignment horizontal="center" wrapText="1"/>
    </xf>
    <xf numFmtId="165" fontId="0" fillId="0" borderId="0" xfId="2" applyFont="1"/>
    <xf numFmtId="165" fontId="1" fillId="0" borderId="1" xfId="2" applyFont="1" applyBorder="1" applyAlignment="1">
      <alignment wrapText="1"/>
    </xf>
    <xf numFmtId="14" fontId="7" fillId="0" borderId="0" xfId="0" applyNumberFormat="1" applyFont="1" applyAlignment="1">
      <alignment horizontal="righ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166" fontId="7" fillId="0" borderId="0" xfId="2" applyNumberFormat="1" applyFont="1" applyAlignment="1">
      <alignment horizontal="right" wrapText="1"/>
    </xf>
    <xf numFmtId="165" fontId="7" fillId="0" borderId="0" xfId="2" applyFont="1" applyAlignment="1">
      <alignment horizontal="right" wrapText="1"/>
    </xf>
    <xf numFmtId="1" fontId="7" fillId="0" borderId="0" xfId="0" applyNumberFormat="1" applyFont="1" applyAlignment="1">
      <alignment horizontal="right" wrapText="1"/>
    </xf>
    <xf numFmtId="164" fontId="0" fillId="0" borderId="1" xfId="2" applyNumberFormat="1" applyFont="1" applyBorder="1"/>
    <xf numFmtId="0" fontId="11" fillId="0" borderId="0" xfId="0" applyFont="1" applyAlignment="1">
      <alignment horizontal="center" wrapText="1"/>
    </xf>
    <xf numFmtId="165" fontId="1" fillId="0" borderId="1" xfId="2" applyFont="1" applyBorder="1" applyAlignment="1">
      <alignment horizontal="right" wrapText="1"/>
    </xf>
    <xf numFmtId="14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horizontal="right" wrapText="1"/>
    </xf>
    <xf numFmtId="166" fontId="1" fillId="0" borderId="1" xfId="2" applyNumberFormat="1" applyFont="1" applyBorder="1" applyAlignment="1">
      <alignment horizontal="right" wrapText="1"/>
    </xf>
    <xf numFmtId="1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wrapText="1"/>
    </xf>
    <xf numFmtId="165" fontId="1" fillId="0" borderId="0" xfId="0" applyNumberFormat="1" applyFont="1" applyAlignment="1">
      <alignment wrapText="1"/>
    </xf>
    <xf numFmtId="165" fontId="1" fillId="0" borderId="0" xfId="0" applyNumberFormat="1" applyFont="1" applyAlignment="1">
      <alignment horizontal="center" wrapText="1"/>
    </xf>
    <xf numFmtId="14" fontId="5" fillId="3" borderId="2" xfId="0" applyNumberFormat="1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165" fontId="5" fillId="3" borderId="2" xfId="2" applyFont="1" applyFill="1" applyBorder="1" applyAlignment="1">
      <alignment horizontal="center" vertical="center" wrapText="1"/>
    </xf>
    <xf numFmtId="1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wrapText="1"/>
    </xf>
    <xf numFmtId="14" fontId="10" fillId="3" borderId="1" xfId="0" applyNumberFormat="1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vertical="center" wrapText="1"/>
    </xf>
    <xf numFmtId="166" fontId="10" fillId="3" borderId="1" xfId="2" applyNumberFormat="1" applyFont="1" applyFill="1" applyBorder="1" applyAlignment="1">
      <alignment horizontal="center" vertical="center" wrapText="1"/>
    </xf>
    <xf numFmtId="165" fontId="10" fillId="3" borderId="1" xfId="2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0" fillId="0" borderId="1" xfId="0" applyFill="1" applyBorder="1"/>
    <xf numFmtId="14" fontId="13" fillId="0" borderId="1" xfId="0" applyNumberFormat="1" applyFont="1" applyBorder="1"/>
    <xf numFmtId="165" fontId="0" fillId="0" borderId="1" xfId="2" applyFont="1" applyBorder="1" applyAlignment="1">
      <alignment wrapText="1"/>
    </xf>
    <xf numFmtId="0" fontId="0" fillId="2" borderId="1" xfId="0" applyFill="1" applyBorder="1"/>
    <xf numFmtId="14" fontId="0" fillId="2" borderId="1" xfId="0" applyNumberFormat="1" applyFill="1" applyBorder="1"/>
    <xf numFmtId="0" fontId="0" fillId="2" borderId="1" xfId="0" applyFill="1" applyBorder="1" applyAlignment="1">
      <alignment wrapText="1"/>
    </xf>
    <xf numFmtId="164" fontId="0" fillId="2" borderId="1" xfId="2" applyNumberFormat="1" applyFont="1" applyFill="1" applyBorder="1"/>
    <xf numFmtId="165" fontId="1" fillId="2" borderId="1" xfId="2" applyFont="1" applyFill="1" applyBorder="1" applyAlignment="1">
      <alignment wrapText="1"/>
    </xf>
    <xf numFmtId="0" fontId="8" fillId="2" borderId="1" xfId="3" applyFont="1" applyFill="1" applyBorder="1" applyAlignment="1">
      <alignment vertical="center" wrapText="1"/>
    </xf>
    <xf numFmtId="165" fontId="0" fillId="2" borderId="1" xfId="2" applyFont="1" applyFill="1" applyBorder="1"/>
    <xf numFmtId="0" fontId="12" fillId="2" borderId="1" xfId="0" applyFont="1" applyFill="1" applyBorder="1"/>
    <xf numFmtId="164" fontId="0" fillId="2" borderId="1" xfId="2" applyNumberFormat="1" applyFont="1" applyFill="1" applyBorder="1" applyAlignment="1">
      <alignment wrapText="1"/>
    </xf>
    <xf numFmtId="165" fontId="8" fillId="2" borderId="1" xfId="2" applyFont="1" applyFill="1" applyBorder="1"/>
    <xf numFmtId="0" fontId="14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0" fillId="4" borderId="0" xfId="0" applyFill="1"/>
    <xf numFmtId="14" fontId="1" fillId="2" borderId="1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166" fontId="1" fillId="2" borderId="1" xfId="2" applyNumberFormat="1" applyFont="1" applyFill="1" applyBorder="1" applyAlignment="1">
      <alignment horizontal="right" wrapText="1"/>
    </xf>
    <xf numFmtId="165" fontId="1" fillId="2" borderId="1" xfId="2" applyFont="1" applyFill="1" applyBorder="1" applyAlignment="1">
      <alignment horizontal="right" wrapText="1"/>
    </xf>
    <xf numFmtId="1" fontId="1" fillId="2" borderId="1" xfId="0" applyNumberFormat="1" applyFont="1" applyFill="1" applyBorder="1" applyAlignment="1">
      <alignment horizontal="right" wrapText="1"/>
    </xf>
    <xf numFmtId="14" fontId="1" fillId="2" borderId="1" xfId="0" applyNumberFormat="1" applyFont="1" applyFill="1" applyBorder="1" applyAlignment="1">
      <alignment wrapText="1"/>
    </xf>
    <xf numFmtId="11" fontId="1" fillId="2" borderId="1" xfId="0" applyNumberFormat="1" applyFont="1" applyFill="1" applyBorder="1" applyAlignment="1">
      <alignment wrapText="1"/>
    </xf>
    <xf numFmtId="11" fontId="1" fillId="2" borderId="1" xfId="0" applyNumberFormat="1" applyFont="1" applyFill="1" applyBorder="1" applyAlignment="1">
      <alignment horizontal="right" wrapText="1"/>
    </xf>
    <xf numFmtId="165" fontId="1" fillId="4" borderId="1" xfId="0" applyNumberFormat="1" applyFont="1" applyFill="1" applyBorder="1" applyAlignment="1">
      <alignment wrapText="1"/>
    </xf>
    <xf numFmtId="14" fontId="2" fillId="3" borderId="2" xfId="0" applyNumberFormat="1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165" fontId="2" fillId="3" borderId="2" xfId="2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164" fontId="1" fillId="0" borderId="1" xfId="2" applyNumberFormat="1" applyFont="1" applyBorder="1" applyAlignment="1">
      <alignment horizontal="right" wrapText="1"/>
    </xf>
    <xf numFmtId="0" fontId="11" fillId="2" borderId="1" xfId="0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0" fontId="1" fillId="2" borderId="1" xfId="0" applyFont="1" applyFill="1" applyBorder="1" applyAlignment="1">
      <alignment horizontal="right" wrapText="1"/>
    </xf>
    <xf numFmtId="0" fontId="11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5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4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4" fontId="10" fillId="0" borderId="0" xfId="0" applyNumberFormat="1" applyFont="1" applyAlignment="1">
      <alignment horizontal="center" wrapText="1"/>
    </xf>
    <xf numFmtId="14" fontId="7" fillId="0" borderId="0" xfId="0" applyNumberFormat="1" applyFont="1" applyAlignment="1">
      <alignment horizontal="left" wrapText="1"/>
    </xf>
  </cellXfs>
  <cellStyles count="4">
    <cellStyle name="Hipervínculo" xfId="3" builtinId="8"/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73"/>
  <sheetViews>
    <sheetView tabSelected="1" view="pageBreakPreview" zoomScale="64" zoomScaleNormal="64" zoomScaleSheetLayoutView="64" workbookViewId="0">
      <selection activeCell="E14" sqref="E14"/>
    </sheetView>
  </sheetViews>
  <sheetFormatPr baseColWidth="10" defaultColWidth="11.375" defaultRowHeight="23.25"/>
  <cols>
    <col min="1" max="1" width="8" style="26" customWidth="1"/>
    <col min="2" max="2" width="17" style="16" customWidth="1"/>
    <col min="3" max="3" width="142" style="1" customWidth="1"/>
    <col min="4" max="4" width="14.875" style="4" customWidth="1"/>
    <col min="5" max="5" width="18.875" style="6" customWidth="1"/>
    <col min="6" max="6" width="18.375" style="6" customWidth="1"/>
    <col min="7" max="7" width="54.75" style="4" customWidth="1"/>
    <col min="8" max="8" width="20.25" style="14" customWidth="1"/>
    <col min="9" max="9" width="14.375" style="1" customWidth="1"/>
    <col min="10" max="10" width="16.25" style="1" customWidth="1"/>
    <col min="11" max="11" width="20.875" style="15" customWidth="1"/>
    <col min="12" max="12" width="18" style="1" customWidth="1"/>
    <col min="13" max="13" width="12.5" style="1" customWidth="1"/>
    <col min="14" max="14" width="24" style="1" customWidth="1"/>
    <col min="15" max="15" width="11.375" style="1"/>
    <col min="16" max="16" width="12" style="1" customWidth="1"/>
    <col min="17" max="17" width="13.375" style="1" customWidth="1"/>
    <col min="18" max="16384" width="11.375" style="1"/>
  </cols>
  <sheetData>
    <row r="1" spans="1:14" ht="24.95" customHeight="1">
      <c r="A1" s="101" t="s">
        <v>155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14" ht="24.95" customHeight="1">
      <c r="A2" s="99" t="s">
        <v>156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4" ht="24.95" customHeight="1">
      <c r="A3" s="99" t="s">
        <v>157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4" ht="24.95" customHeight="1">
      <c r="A4" s="99" t="s">
        <v>158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1:14" ht="24.95" customHeight="1">
      <c r="A5" s="99" t="s">
        <v>159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</row>
    <row r="6" spans="1:14" ht="24.95" customHeight="1">
      <c r="A6" s="99" t="s">
        <v>160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</row>
    <row r="7" spans="1:14" ht="24.95" customHeight="1">
      <c r="A7" s="99" t="s">
        <v>161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</row>
    <row r="8" spans="1:14">
      <c r="A8" s="100" t="s">
        <v>172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</row>
    <row r="10" spans="1:14" ht="48.75">
      <c r="A10" s="88" t="s">
        <v>154</v>
      </c>
      <c r="B10" s="76" t="s">
        <v>6</v>
      </c>
      <c r="C10" s="77" t="s">
        <v>5</v>
      </c>
      <c r="D10" s="78" t="s">
        <v>4</v>
      </c>
      <c r="E10" s="79" t="s">
        <v>0</v>
      </c>
      <c r="F10" s="79" t="s">
        <v>1</v>
      </c>
      <c r="G10" s="78" t="s">
        <v>2</v>
      </c>
      <c r="H10" s="78" t="s">
        <v>3</v>
      </c>
      <c r="I10" s="78" t="s">
        <v>7</v>
      </c>
      <c r="J10" s="78" t="s">
        <v>8</v>
      </c>
      <c r="K10" s="76" t="s">
        <v>11</v>
      </c>
      <c r="L10" s="80" t="s">
        <v>9</v>
      </c>
    </row>
    <row r="11" spans="1:14" ht="69" customHeight="1">
      <c r="A11" s="81">
        <v>1</v>
      </c>
      <c r="B11" s="82">
        <v>45329</v>
      </c>
      <c r="C11" s="2" t="s">
        <v>41</v>
      </c>
      <c r="D11" s="32">
        <v>1</v>
      </c>
      <c r="E11" s="83">
        <v>1935</v>
      </c>
      <c r="F11" s="27">
        <f>D11*E11</f>
        <v>1935</v>
      </c>
      <c r="G11" s="32" t="s">
        <v>43</v>
      </c>
      <c r="H11" s="32">
        <v>7400551</v>
      </c>
      <c r="I11" s="32">
        <v>114</v>
      </c>
      <c r="J11" s="32">
        <v>13</v>
      </c>
      <c r="K11" s="82">
        <v>45336</v>
      </c>
      <c r="L11" s="32" t="s">
        <v>42</v>
      </c>
      <c r="N11" s="34"/>
    </row>
    <row r="12" spans="1:14" ht="32.25">
      <c r="A12" s="84">
        <v>2</v>
      </c>
      <c r="B12" s="85">
        <v>45342</v>
      </c>
      <c r="C12" s="67" t="s">
        <v>44</v>
      </c>
      <c r="D12" s="68">
        <v>84</v>
      </c>
      <c r="E12" s="70">
        <v>288</v>
      </c>
      <c r="F12" s="70">
        <f t="shared" ref="F12:F73" si="0">D12*E12</f>
        <v>24192</v>
      </c>
      <c r="G12" s="68" t="s">
        <v>45</v>
      </c>
      <c r="H12" s="68" t="s">
        <v>46</v>
      </c>
      <c r="I12" s="67">
        <v>223</v>
      </c>
      <c r="J12" s="67">
        <v>12</v>
      </c>
      <c r="K12" s="72">
        <v>45343</v>
      </c>
      <c r="L12" s="67" t="s">
        <v>47</v>
      </c>
      <c r="N12" s="33"/>
    </row>
    <row r="13" spans="1:14" ht="32.25">
      <c r="A13" s="81">
        <v>3</v>
      </c>
      <c r="B13" s="82">
        <v>45342</v>
      </c>
      <c r="C13" s="2" t="s">
        <v>54</v>
      </c>
      <c r="D13" s="32">
        <v>44</v>
      </c>
      <c r="E13" s="27">
        <v>454</v>
      </c>
      <c r="F13" s="27">
        <f t="shared" si="0"/>
        <v>19976</v>
      </c>
      <c r="G13" s="32" t="s">
        <v>55</v>
      </c>
      <c r="H13" s="86">
        <v>108258734</v>
      </c>
      <c r="I13" s="2">
        <v>263</v>
      </c>
      <c r="J13" s="2">
        <v>11</v>
      </c>
      <c r="K13" s="28">
        <v>44978</v>
      </c>
      <c r="L13" s="2" t="s">
        <v>56</v>
      </c>
      <c r="N13" s="33"/>
    </row>
    <row r="14" spans="1:14" ht="23.25" customHeight="1">
      <c r="A14" s="96">
        <v>4</v>
      </c>
      <c r="B14" s="98">
        <v>45341</v>
      </c>
      <c r="C14" s="67" t="s">
        <v>57</v>
      </c>
      <c r="D14" s="68">
        <v>1</v>
      </c>
      <c r="E14" s="70">
        <v>705</v>
      </c>
      <c r="F14" s="70">
        <f t="shared" si="0"/>
        <v>705</v>
      </c>
      <c r="G14" s="97" t="s">
        <v>60</v>
      </c>
      <c r="H14" s="97">
        <v>4863461</v>
      </c>
      <c r="I14" s="97">
        <v>162</v>
      </c>
      <c r="J14" s="97">
        <v>13</v>
      </c>
      <c r="K14" s="98">
        <v>44978</v>
      </c>
      <c r="L14" s="97" t="s">
        <v>61</v>
      </c>
      <c r="N14" s="92"/>
    </row>
    <row r="15" spans="1:14" ht="23.25" customHeight="1">
      <c r="A15" s="96"/>
      <c r="B15" s="98"/>
      <c r="C15" s="67" t="s">
        <v>58</v>
      </c>
      <c r="D15" s="68">
        <v>3</v>
      </c>
      <c r="E15" s="70">
        <v>705</v>
      </c>
      <c r="F15" s="70">
        <f t="shared" si="0"/>
        <v>2115</v>
      </c>
      <c r="G15" s="97"/>
      <c r="H15" s="97"/>
      <c r="I15" s="97"/>
      <c r="J15" s="97"/>
      <c r="K15" s="98"/>
      <c r="L15" s="97"/>
      <c r="N15" s="93"/>
    </row>
    <row r="16" spans="1:14" ht="23.25" customHeight="1">
      <c r="A16" s="96"/>
      <c r="B16" s="98"/>
      <c r="C16" s="67" t="s">
        <v>59</v>
      </c>
      <c r="D16" s="68">
        <v>3</v>
      </c>
      <c r="E16" s="70">
        <v>300</v>
      </c>
      <c r="F16" s="70">
        <f t="shared" si="0"/>
        <v>900</v>
      </c>
      <c r="G16" s="97"/>
      <c r="H16" s="97"/>
      <c r="I16" s="67">
        <v>298</v>
      </c>
      <c r="J16" s="97"/>
      <c r="K16" s="98"/>
      <c r="L16" s="97"/>
      <c r="N16" s="93"/>
    </row>
    <row r="17" spans="1:14">
      <c r="A17" s="81">
        <v>5</v>
      </c>
      <c r="B17" s="82">
        <v>45344</v>
      </c>
      <c r="C17" s="2" t="s">
        <v>68</v>
      </c>
      <c r="D17" s="32">
        <v>356</v>
      </c>
      <c r="E17" s="27">
        <v>15</v>
      </c>
      <c r="F17" s="27">
        <f t="shared" si="0"/>
        <v>5340</v>
      </c>
      <c r="G17" s="32" t="s">
        <v>69</v>
      </c>
      <c r="H17" s="86">
        <v>3306224</v>
      </c>
      <c r="I17" s="2">
        <v>211</v>
      </c>
      <c r="J17" s="2">
        <v>13</v>
      </c>
      <c r="K17" s="28">
        <v>45345</v>
      </c>
      <c r="L17" s="2" t="s">
        <v>70</v>
      </c>
      <c r="N17" s="33"/>
    </row>
    <row r="18" spans="1:14" ht="32.25">
      <c r="A18" s="84">
        <v>6</v>
      </c>
      <c r="B18" s="85">
        <v>45350</v>
      </c>
      <c r="C18" s="67" t="s">
        <v>77</v>
      </c>
      <c r="D18" s="68">
        <v>4</v>
      </c>
      <c r="E18" s="70">
        <v>1680</v>
      </c>
      <c r="F18" s="70">
        <f t="shared" si="0"/>
        <v>6720</v>
      </c>
      <c r="G18" s="68" t="s">
        <v>78</v>
      </c>
      <c r="H18" s="87">
        <v>16896963</v>
      </c>
      <c r="I18" s="67">
        <v>141</v>
      </c>
      <c r="J18" s="67">
        <v>13</v>
      </c>
      <c r="K18" s="72">
        <v>44985</v>
      </c>
      <c r="L18" s="67" t="s">
        <v>79</v>
      </c>
      <c r="N18" s="33"/>
    </row>
    <row r="19" spans="1:14" ht="32.25">
      <c r="A19" s="81">
        <v>7</v>
      </c>
      <c r="B19" s="82">
        <v>45345</v>
      </c>
      <c r="C19" s="2" t="s">
        <v>80</v>
      </c>
      <c r="D19" s="32">
        <v>72</v>
      </c>
      <c r="E19" s="27">
        <v>325</v>
      </c>
      <c r="F19" s="27">
        <f t="shared" si="0"/>
        <v>23400</v>
      </c>
      <c r="G19" s="32" t="s">
        <v>81</v>
      </c>
      <c r="H19" s="86">
        <v>31589324</v>
      </c>
      <c r="I19" s="2">
        <v>263</v>
      </c>
      <c r="J19" s="2">
        <v>12</v>
      </c>
      <c r="K19" s="28">
        <v>44985</v>
      </c>
      <c r="L19" s="2" t="s">
        <v>82</v>
      </c>
      <c r="N19" s="33"/>
    </row>
    <row r="20" spans="1:14" ht="23.25" customHeight="1">
      <c r="A20" s="96">
        <v>8</v>
      </c>
      <c r="B20" s="98">
        <v>45349</v>
      </c>
      <c r="C20" s="67" t="s">
        <v>83</v>
      </c>
      <c r="D20" s="68">
        <v>1</v>
      </c>
      <c r="E20" s="70">
        <v>110</v>
      </c>
      <c r="F20" s="70">
        <f t="shared" si="0"/>
        <v>110</v>
      </c>
      <c r="G20" s="97" t="s">
        <v>89</v>
      </c>
      <c r="H20" s="97">
        <v>7610963</v>
      </c>
      <c r="I20" s="97">
        <v>291</v>
      </c>
      <c r="J20" s="97">
        <v>13</v>
      </c>
      <c r="K20" s="98">
        <v>44985</v>
      </c>
      <c r="L20" s="97" t="s">
        <v>87</v>
      </c>
      <c r="N20" s="92"/>
    </row>
    <row r="21" spans="1:14" ht="23.25" customHeight="1">
      <c r="A21" s="96"/>
      <c r="B21" s="98"/>
      <c r="C21" s="67" t="s">
        <v>84</v>
      </c>
      <c r="D21" s="68">
        <v>1</v>
      </c>
      <c r="E21" s="70">
        <v>130</v>
      </c>
      <c r="F21" s="70">
        <f t="shared" si="0"/>
        <v>130</v>
      </c>
      <c r="G21" s="97"/>
      <c r="H21" s="97"/>
      <c r="I21" s="97"/>
      <c r="J21" s="97"/>
      <c r="K21" s="98"/>
      <c r="L21" s="97"/>
      <c r="N21" s="93"/>
    </row>
    <row r="22" spans="1:14" ht="23.25" customHeight="1">
      <c r="A22" s="96"/>
      <c r="B22" s="98"/>
      <c r="C22" s="67" t="s">
        <v>85</v>
      </c>
      <c r="D22" s="68">
        <v>1</v>
      </c>
      <c r="E22" s="70">
        <v>50</v>
      </c>
      <c r="F22" s="70">
        <f t="shared" si="0"/>
        <v>50</v>
      </c>
      <c r="G22" s="97"/>
      <c r="H22" s="97"/>
      <c r="I22" s="97"/>
      <c r="J22" s="97"/>
      <c r="K22" s="98"/>
      <c r="L22" s="97"/>
      <c r="N22" s="93"/>
    </row>
    <row r="23" spans="1:14" ht="23.25" customHeight="1">
      <c r="A23" s="96"/>
      <c r="B23" s="98"/>
      <c r="C23" s="67" t="s">
        <v>86</v>
      </c>
      <c r="D23" s="68">
        <v>3</v>
      </c>
      <c r="E23" s="70">
        <v>140</v>
      </c>
      <c r="F23" s="70">
        <f t="shared" si="0"/>
        <v>420</v>
      </c>
      <c r="G23" s="97"/>
      <c r="H23" s="97"/>
      <c r="I23" s="97"/>
      <c r="J23" s="97"/>
      <c r="K23" s="98"/>
      <c r="L23" s="97"/>
      <c r="N23" s="93"/>
    </row>
    <row r="24" spans="1:14" ht="47.25">
      <c r="A24" s="81">
        <v>9</v>
      </c>
      <c r="B24" s="82">
        <v>45350</v>
      </c>
      <c r="C24" s="2" t="s">
        <v>88</v>
      </c>
      <c r="D24" s="32">
        <v>300</v>
      </c>
      <c r="E24" s="27">
        <v>45</v>
      </c>
      <c r="F24" s="27">
        <f t="shared" si="0"/>
        <v>13500</v>
      </c>
      <c r="G24" s="32" t="s">
        <v>90</v>
      </c>
      <c r="H24" s="86">
        <v>78575257</v>
      </c>
      <c r="I24" s="2">
        <v>261</v>
      </c>
      <c r="J24" s="2">
        <v>13</v>
      </c>
      <c r="K24" s="28">
        <v>45350</v>
      </c>
      <c r="L24" s="2" t="s">
        <v>91</v>
      </c>
      <c r="N24" s="33"/>
    </row>
    <row r="25" spans="1:14" ht="23.25" customHeight="1">
      <c r="A25" s="96">
        <v>10</v>
      </c>
      <c r="B25" s="98">
        <v>45350</v>
      </c>
      <c r="C25" s="67" t="s">
        <v>92</v>
      </c>
      <c r="D25" s="68">
        <v>70</v>
      </c>
      <c r="E25" s="70">
        <v>80</v>
      </c>
      <c r="F25" s="70">
        <f t="shared" si="0"/>
        <v>5600</v>
      </c>
      <c r="G25" s="97" t="s">
        <v>90</v>
      </c>
      <c r="H25" s="97">
        <v>78575257</v>
      </c>
      <c r="I25" s="97">
        <v>215</v>
      </c>
      <c r="J25" s="97">
        <v>11</v>
      </c>
      <c r="K25" s="98">
        <v>45350</v>
      </c>
      <c r="L25" s="97" t="s">
        <v>95</v>
      </c>
      <c r="N25" s="92"/>
    </row>
    <row r="26" spans="1:14" ht="23.25" customHeight="1">
      <c r="A26" s="96"/>
      <c r="B26" s="98"/>
      <c r="C26" s="67" t="s">
        <v>93</v>
      </c>
      <c r="D26" s="68">
        <v>32</v>
      </c>
      <c r="E26" s="70">
        <v>150</v>
      </c>
      <c r="F26" s="70">
        <f t="shared" si="0"/>
        <v>4800</v>
      </c>
      <c r="G26" s="97"/>
      <c r="H26" s="97"/>
      <c r="I26" s="97"/>
      <c r="J26" s="97"/>
      <c r="K26" s="98"/>
      <c r="L26" s="97"/>
      <c r="N26" s="93"/>
    </row>
    <row r="27" spans="1:14" ht="23.25" customHeight="1">
      <c r="A27" s="96"/>
      <c r="B27" s="98"/>
      <c r="C27" s="67" t="s">
        <v>94</v>
      </c>
      <c r="D27" s="68">
        <v>31</v>
      </c>
      <c r="E27" s="70">
        <v>300</v>
      </c>
      <c r="F27" s="70">
        <f t="shared" si="0"/>
        <v>9300</v>
      </c>
      <c r="G27" s="97"/>
      <c r="H27" s="97"/>
      <c r="I27" s="97"/>
      <c r="J27" s="97"/>
      <c r="K27" s="98"/>
      <c r="L27" s="97"/>
      <c r="N27" s="93"/>
    </row>
    <row r="28" spans="1:14" ht="23.25" customHeight="1">
      <c r="A28" s="90">
        <v>11</v>
      </c>
      <c r="B28" s="94">
        <v>45348</v>
      </c>
      <c r="C28" s="2" t="s">
        <v>96</v>
      </c>
      <c r="D28" s="32">
        <v>1</v>
      </c>
      <c r="E28" s="27">
        <v>450</v>
      </c>
      <c r="F28" s="27">
        <f t="shared" si="0"/>
        <v>450</v>
      </c>
      <c r="G28" s="91" t="s">
        <v>118</v>
      </c>
      <c r="H28" s="91">
        <v>68448759</v>
      </c>
      <c r="I28" s="91">
        <v>165</v>
      </c>
      <c r="J28" s="91">
        <v>12</v>
      </c>
      <c r="K28" s="94">
        <v>45350</v>
      </c>
      <c r="L28" s="91" t="s">
        <v>100</v>
      </c>
      <c r="N28" s="92"/>
    </row>
    <row r="29" spans="1:14" ht="23.25" customHeight="1">
      <c r="A29" s="90"/>
      <c r="B29" s="94"/>
      <c r="C29" s="2" t="s">
        <v>97</v>
      </c>
      <c r="D29" s="32">
        <v>1</v>
      </c>
      <c r="E29" s="27">
        <v>250</v>
      </c>
      <c r="F29" s="27">
        <f t="shared" si="0"/>
        <v>250</v>
      </c>
      <c r="G29" s="91"/>
      <c r="H29" s="91"/>
      <c r="I29" s="91"/>
      <c r="J29" s="91"/>
      <c r="K29" s="94"/>
      <c r="L29" s="91"/>
      <c r="N29" s="93"/>
    </row>
    <row r="30" spans="1:14" ht="23.25" customHeight="1">
      <c r="A30" s="90"/>
      <c r="B30" s="94"/>
      <c r="C30" s="2" t="s">
        <v>98</v>
      </c>
      <c r="D30" s="32">
        <v>1</v>
      </c>
      <c r="E30" s="27">
        <v>175</v>
      </c>
      <c r="F30" s="27">
        <f t="shared" si="0"/>
        <v>175</v>
      </c>
      <c r="G30" s="91"/>
      <c r="H30" s="91"/>
      <c r="I30" s="91">
        <v>298</v>
      </c>
      <c r="J30" s="91"/>
      <c r="K30" s="94"/>
      <c r="L30" s="91"/>
      <c r="N30" s="93"/>
    </row>
    <row r="31" spans="1:14" ht="23.25" customHeight="1">
      <c r="A31" s="90"/>
      <c r="B31" s="94"/>
      <c r="C31" s="2" t="s">
        <v>99</v>
      </c>
      <c r="D31" s="32">
        <v>1</v>
      </c>
      <c r="E31" s="27">
        <v>150</v>
      </c>
      <c r="F31" s="27">
        <f t="shared" si="0"/>
        <v>150</v>
      </c>
      <c r="G31" s="91"/>
      <c r="H31" s="91"/>
      <c r="I31" s="91"/>
      <c r="J31" s="91"/>
      <c r="K31" s="94"/>
      <c r="L31" s="91"/>
      <c r="N31" s="93"/>
    </row>
    <row r="32" spans="1:14" ht="23.25" customHeight="1">
      <c r="A32" s="96">
        <v>12</v>
      </c>
      <c r="B32" s="98">
        <v>45349</v>
      </c>
      <c r="C32" s="67" t="s">
        <v>101</v>
      </c>
      <c r="D32" s="68">
        <v>1</v>
      </c>
      <c r="E32" s="70">
        <v>150</v>
      </c>
      <c r="F32" s="70">
        <f t="shared" si="0"/>
        <v>150</v>
      </c>
      <c r="G32" s="97" t="s">
        <v>118</v>
      </c>
      <c r="H32" s="97">
        <v>68448759</v>
      </c>
      <c r="I32" s="97">
        <v>165</v>
      </c>
      <c r="J32" s="97">
        <v>13</v>
      </c>
      <c r="K32" s="98">
        <v>45350</v>
      </c>
      <c r="L32" s="97" t="s">
        <v>117</v>
      </c>
    </row>
    <row r="33" spans="1:14" ht="23.25" customHeight="1">
      <c r="A33" s="96"/>
      <c r="B33" s="98"/>
      <c r="C33" s="67" t="s">
        <v>102</v>
      </c>
      <c r="D33" s="68">
        <v>1</v>
      </c>
      <c r="E33" s="70">
        <v>75</v>
      </c>
      <c r="F33" s="70">
        <f t="shared" si="0"/>
        <v>75</v>
      </c>
      <c r="G33" s="97"/>
      <c r="H33" s="97"/>
      <c r="I33" s="97"/>
      <c r="J33" s="97"/>
      <c r="K33" s="98"/>
      <c r="L33" s="97"/>
    </row>
    <row r="34" spans="1:14" ht="23.25" customHeight="1">
      <c r="A34" s="96"/>
      <c r="B34" s="98"/>
      <c r="C34" s="67" t="s">
        <v>103</v>
      </c>
      <c r="D34" s="68">
        <v>1</v>
      </c>
      <c r="E34" s="70">
        <v>75</v>
      </c>
      <c r="F34" s="70">
        <f t="shared" si="0"/>
        <v>75</v>
      </c>
      <c r="G34" s="97"/>
      <c r="H34" s="97"/>
      <c r="I34" s="97"/>
      <c r="J34" s="97"/>
      <c r="K34" s="98"/>
      <c r="L34" s="97"/>
    </row>
    <row r="35" spans="1:14" ht="23.25" customHeight="1">
      <c r="A35" s="96"/>
      <c r="B35" s="98"/>
      <c r="C35" s="67" t="s">
        <v>104</v>
      </c>
      <c r="D35" s="68">
        <v>1</v>
      </c>
      <c r="E35" s="70">
        <v>125</v>
      </c>
      <c r="F35" s="70">
        <f t="shared" si="0"/>
        <v>125</v>
      </c>
      <c r="G35" s="97"/>
      <c r="H35" s="97"/>
      <c r="I35" s="97"/>
      <c r="J35" s="97"/>
      <c r="K35" s="98"/>
      <c r="L35" s="97"/>
      <c r="N35" s="92" t="e">
        <f>SUM(#REF!)</f>
        <v>#REF!</v>
      </c>
    </row>
    <row r="36" spans="1:14" ht="23.25" customHeight="1">
      <c r="A36" s="96"/>
      <c r="B36" s="98"/>
      <c r="C36" s="67" t="s">
        <v>105</v>
      </c>
      <c r="D36" s="68">
        <v>1</v>
      </c>
      <c r="E36" s="70">
        <v>250</v>
      </c>
      <c r="F36" s="70">
        <f t="shared" si="0"/>
        <v>250</v>
      </c>
      <c r="G36" s="97"/>
      <c r="H36" s="97"/>
      <c r="I36" s="97"/>
      <c r="J36" s="97"/>
      <c r="K36" s="98"/>
      <c r="L36" s="97"/>
      <c r="N36" s="93"/>
    </row>
    <row r="37" spans="1:14" ht="23.25" customHeight="1">
      <c r="A37" s="96"/>
      <c r="B37" s="98"/>
      <c r="C37" s="67" t="s">
        <v>106</v>
      </c>
      <c r="D37" s="68">
        <v>1</v>
      </c>
      <c r="E37" s="70">
        <v>25</v>
      </c>
      <c r="F37" s="70">
        <f t="shared" si="0"/>
        <v>25</v>
      </c>
      <c r="G37" s="97"/>
      <c r="H37" s="97"/>
      <c r="I37" s="97"/>
      <c r="J37" s="97"/>
      <c r="K37" s="98"/>
      <c r="L37" s="97"/>
      <c r="N37" s="93"/>
    </row>
    <row r="38" spans="1:14" ht="23.25" customHeight="1">
      <c r="A38" s="96"/>
      <c r="B38" s="98"/>
      <c r="C38" s="67" t="s">
        <v>107</v>
      </c>
      <c r="D38" s="68">
        <v>1</v>
      </c>
      <c r="E38" s="70">
        <v>10</v>
      </c>
      <c r="F38" s="70">
        <f t="shared" si="0"/>
        <v>10</v>
      </c>
      <c r="G38" s="97"/>
      <c r="H38" s="97"/>
      <c r="I38" s="97"/>
      <c r="J38" s="97"/>
      <c r="K38" s="98"/>
      <c r="L38" s="97"/>
      <c r="N38" s="93"/>
    </row>
    <row r="39" spans="1:14" ht="23.25" customHeight="1">
      <c r="A39" s="96"/>
      <c r="B39" s="98"/>
      <c r="C39" s="67" t="s">
        <v>108</v>
      </c>
      <c r="D39" s="68">
        <v>1</v>
      </c>
      <c r="E39" s="70">
        <v>1025</v>
      </c>
      <c r="F39" s="70">
        <f t="shared" si="0"/>
        <v>1025</v>
      </c>
      <c r="G39" s="97"/>
      <c r="H39" s="97"/>
      <c r="I39" s="97"/>
      <c r="J39" s="97"/>
      <c r="K39" s="98"/>
      <c r="L39" s="97"/>
      <c r="N39" s="93"/>
    </row>
    <row r="40" spans="1:14" ht="23.25" customHeight="1">
      <c r="A40" s="96"/>
      <c r="B40" s="98"/>
      <c r="C40" s="67" t="s">
        <v>109</v>
      </c>
      <c r="D40" s="68">
        <v>1</v>
      </c>
      <c r="E40" s="70">
        <v>1060</v>
      </c>
      <c r="F40" s="70">
        <f t="shared" si="0"/>
        <v>1060</v>
      </c>
      <c r="G40" s="97"/>
      <c r="H40" s="97"/>
      <c r="I40" s="97"/>
      <c r="J40" s="97"/>
      <c r="K40" s="98"/>
      <c r="L40" s="97"/>
      <c r="N40" s="93"/>
    </row>
    <row r="41" spans="1:14" ht="23.25" customHeight="1">
      <c r="A41" s="96"/>
      <c r="B41" s="98"/>
      <c r="C41" s="67" t="s">
        <v>110</v>
      </c>
      <c r="D41" s="68">
        <v>1</v>
      </c>
      <c r="E41" s="70">
        <v>650</v>
      </c>
      <c r="F41" s="70">
        <f t="shared" si="0"/>
        <v>650</v>
      </c>
      <c r="G41" s="97"/>
      <c r="H41" s="97"/>
      <c r="I41" s="97">
        <v>298</v>
      </c>
      <c r="J41" s="97"/>
      <c r="K41" s="98"/>
      <c r="L41" s="97"/>
      <c r="N41" s="93"/>
    </row>
    <row r="42" spans="1:14" ht="23.25" customHeight="1">
      <c r="A42" s="96"/>
      <c r="B42" s="98"/>
      <c r="C42" s="67" t="s">
        <v>111</v>
      </c>
      <c r="D42" s="68">
        <v>1</v>
      </c>
      <c r="E42" s="70">
        <v>970</v>
      </c>
      <c r="F42" s="70">
        <f t="shared" si="0"/>
        <v>970</v>
      </c>
      <c r="G42" s="97"/>
      <c r="H42" s="97"/>
      <c r="I42" s="97"/>
      <c r="J42" s="97"/>
      <c r="K42" s="98"/>
      <c r="L42" s="97"/>
      <c r="N42" s="93"/>
    </row>
    <row r="43" spans="1:14" ht="23.25" customHeight="1">
      <c r="A43" s="96"/>
      <c r="B43" s="98"/>
      <c r="C43" s="67" t="s">
        <v>112</v>
      </c>
      <c r="D43" s="68">
        <v>1</v>
      </c>
      <c r="E43" s="70">
        <v>860</v>
      </c>
      <c r="F43" s="70">
        <f t="shared" si="0"/>
        <v>860</v>
      </c>
      <c r="G43" s="97"/>
      <c r="H43" s="97"/>
      <c r="I43" s="97"/>
      <c r="J43" s="97"/>
      <c r="K43" s="98"/>
      <c r="L43" s="97"/>
      <c r="N43" s="93"/>
    </row>
    <row r="44" spans="1:14" ht="23.25" customHeight="1">
      <c r="A44" s="96"/>
      <c r="B44" s="98"/>
      <c r="C44" s="67" t="s">
        <v>113</v>
      </c>
      <c r="D44" s="68">
        <v>1</v>
      </c>
      <c r="E44" s="70">
        <v>867</v>
      </c>
      <c r="F44" s="70">
        <f t="shared" si="0"/>
        <v>867</v>
      </c>
      <c r="G44" s="97"/>
      <c r="H44" s="97"/>
      <c r="I44" s="97"/>
      <c r="J44" s="97"/>
      <c r="K44" s="98"/>
      <c r="L44" s="97"/>
      <c r="N44" s="93"/>
    </row>
    <row r="45" spans="1:14" ht="23.25" customHeight="1">
      <c r="A45" s="96"/>
      <c r="B45" s="98"/>
      <c r="C45" s="67" t="s">
        <v>114</v>
      </c>
      <c r="D45" s="68">
        <v>1</v>
      </c>
      <c r="E45" s="70">
        <v>800</v>
      </c>
      <c r="F45" s="70">
        <f t="shared" si="0"/>
        <v>800</v>
      </c>
      <c r="G45" s="97"/>
      <c r="H45" s="97"/>
      <c r="I45" s="97"/>
      <c r="J45" s="97"/>
      <c r="K45" s="98"/>
      <c r="L45" s="97"/>
    </row>
    <row r="46" spans="1:14" ht="23.25" customHeight="1">
      <c r="A46" s="96"/>
      <c r="B46" s="98"/>
      <c r="C46" s="67" t="s">
        <v>115</v>
      </c>
      <c r="D46" s="68">
        <v>3</v>
      </c>
      <c r="E46" s="70">
        <v>20</v>
      </c>
      <c r="F46" s="70">
        <f t="shared" si="0"/>
        <v>60</v>
      </c>
      <c r="G46" s="97"/>
      <c r="H46" s="97"/>
      <c r="I46" s="97"/>
      <c r="J46" s="97"/>
      <c r="K46" s="98"/>
      <c r="L46" s="97"/>
    </row>
    <row r="47" spans="1:14" ht="23.25" customHeight="1">
      <c r="A47" s="96"/>
      <c r="B47" s="98"/>
      <c r="C47" s="67" t="s">
        <v>116</v>
      </c>
      <c r="D47" s="68">
        <v>1</v>
      </c>
      <c r="E47" s="70">
        <v>1350</v>
      </c>
      <c r="F47" s="70">
        <f t="shared" si="0"/>
        <v>1350</v>
      </c>
      <c r="G47" s="97"/>
      <c r="H47" s="97"/>
      <c r="I47" s="97"/>
      <c r="J47" s="97"/>
      <c r="K47" s="98"/>
      <c r="L47" s="97"/>
    </row>
    <row r="48" spans="1:14" ht="23.25" customHeight="1">
      <c r="A48" s="90">
        <v>13</v>
      </c>
      <c r="B48" s="94">
        <v>45350</v>
      </c>
      <c r="C48" s="2" t="s">
        <v>119</v>
      </c>
      <c r="D48" s="32">
        <v>1</v>
      </c>
      <c r="E48" s="27">
        <v>3300</v>
      </c>
      <c r="F48" s="27">
        <f t="shared" si="0"/>
        <v>3300</v>
      </c>
      <c r="G48" s="91" t="s">
        <v>60</v>
      </c>
      <c r="H48" s="91">
        <v>4863461</v>
      </c>
      <c r="I48" s="2">
        <v>298</v>
      </c>
      <c r="J48" s="91">
        <v>13</v>
      </c>
      <c r="K48" s="94">
        <v>45350</v>
      </c>
      <c r="L48" s="91" t="s">
        <v>121</v>
      </c>
      <c r="N48" s="92" t="e">
        <f>SUM(#REF!)</f>
        <v>#REF!</v>
      </c>
    </row>
    <row r="49" spans="1:14" ht="23.25" customHeight="1">
      <c r="A49" s="90"/>
      <c r="B49" s="94"/>
      <c r="C49" s="2" t="s">
        <v>120</v>
      </c>
      <c r="D49" s="32">
        <v>1</v>
      </c>
      <c r="E49" s="27">
        <v>660</v>
      </c>
      <c r="F49" s="27">
        <f t="shared" si="0"/>
        <v>660</v>
      </c>
      <c r="G49" s="91"/>
      <c r="H49" s="91"/>
      <c r="I49" s="2">
        <v>162</v>
      </c>
      <c r="J49" s="91"/>
      <c r="K49" s="94"/>
      <c r="L49" s="91"/>
      <c r="N49" s="93"/>
    </row>
    <row r="50" spans="1:14" ht="23.25" customHeight="1">
      <c r="A50" s="96">
        <v>14</v>
      </c>
      <c r="B50" s="95">
        <v>45349</v>
      </c>
      <c r="C50" s="67" t="s">
        <v>122</v>
      </c>
      <c r="D50" s="68">
        <v>1</v>
      </c>
      <c r="E50" s="70">
        <v>100</v>
      </c>
      <c r="F50" s="70">
        <f t="shared" si="0"/>
        <v>100</v>
      </c>
      <c r="G50" s="97" t="s">
        <v>153</v>
      </c>
      <c r="H50" s="97">
        <v>41171977</v>
      </c>
      <c r="I50" s="97">
        <v>165</v>
      </c>
      <c r="J50" s="97">
        <v>13</v>
      </c>
      <c r="K50" s="98">
        <v>45350</v>
      </c>
      <c r="L50" s="97" t="s">
        <v>132</v>
      </c>
    </row>
    <row r="51" spans="1:14" ht="23.25" customHeight="1">
      <c r="A51" s="96"/>
      <c r="B51" s="95"/>
      <c r="C51" s="67" t="s">
        <v>123</v>
      </c>
      <c r="D51" s="68">
        <v>1</v>
      </c>
      <c r="E51" s="70">
        <v>150</v>
      </c>
      <c r="F51" s="70">
        <f t="shared" si="0"/>
        <v>150</v>
      </c>
      <c r="G51" s="97"/>
      <c r="H51" s="97"/>
      <c r="I51" s="97"/>
      <c r="J51" s="97"/>
      <c r="K51" s="98"/>
      <c r="L51" s="97"/>
    </row>
    <row r="52" spans="1:14" ht="23.25" customHeight="1">
      <c r="A52" s="96"/>
      <c r="B52" s="95"/>
      <c r="C52" s="67" t="s">
        <v>124</v>
      </c>
      <c r="D52" s="68">
        <v>1</v>
      </c>
      <c r="E52" s="70">
        <v>75</v>
      </c>
      <c r="F52" s="70">
        <f t="shared" si="0"/>
        <v>75</v>
      </c>
      <c r="G52" s="97"/>
      <c r="H52" s="97"/>
      <c r="I52" s="97"/>
      <c r="J52" s="97"/>
      <c r="K52" s="98"/>
      <c r="L52" s="97"/>
    </row>
    <row r="53" spans="1:14" ht="23.25" customHeight="1">
      <c r="A53" s="96"/>
      <c r="B53" s="95"/>
      <c r="C53" s="67" t="s">
        <v>125</v>
      </c>
      <c r="D53" s="68">
        <v>1</v>
      </c>
      <c r="E53" s="70">
        <v>75</v>
      </c>
      <c r="F53" s="70">
        <f t="shared" si="0"/>
        <v>75</v>
      </c>
      <c r="G53" s="97"/>
      <c r="H53" s="97"/>
      <c r="I53" s="97"/>
      <c r="J53" s="97"/>
      <c r="K53" s="98"/>
      <c r="L53" s="97"/>
      <c r="N53" s="92" t="e">
        <f>SUM(#REF!)</f>
        <v>#REF!</v>
      </c>
    </row>
    <row r="54" spans="1:14" ht="23.25" customHeight="1">
      <c r="A54" s="96"/>
      <c r="B54" s="95"/>
      <c r="C54" s="67" t="s">
        <v>126</v>
      </c>
      <c r="D54" s="68">
        <v>1</v>
      </c>
      <c r="E54" s="70">
        <v>250</v>
      </c>
      <c r="F54" s="70">
        <f t="shared" si="0"/>
        <v>250</v>
      </c>
      <c r="G54" s="97"/>
      <c r="H54" s="97"/>
      <c r="I54" s="97"/>
      <c r="J54" s="97"/>
      <c r="K54" s="98"/>
      <c r="L54" s="97"/>
      <c r="N54" s="93"/>
    </row>
    <row r="55" spans="1:14" ht="23.25" customHeight="1">
      <c r="A55" s="96"/>
      <c r="B55" s="95"/>
      <c r="C55" s="67" t="s">
        <v>127</v>
      </c>
      <c r="D55" s="68">
        <v>1</v>
      </c>
      <c r="E55" s="70">
        <v>2000</v>
      </c>
      <c r="F55" s="70">
        <f t="shared" si="0"/>
        <v>2000</v>
      </c>
      <c r="G55" s="97"/>
      <c r="H55" s="97"/>
      <c r="I55" s="97"/>
      <c r="J55" s="97"/>
      <c r="K55" s="98"/>
      <c r="L55" s="97"/>
      <c r="N55" s="93"/>
    </row>
    <row r="56" spans="1:14" ht="23.25" customHeight="1">
      <c r="A56" s="96"/>
      <c r="B56" s="95"/>
      <c r="C56" s="67" t="s">
        <v>128</v>
      </c>
      <c r="D56" s="68">
        <v>1</v>
      </c>
      <c r="E56" s="70">
        <v>470</v>
      </c>
      <c r="F56" s="70">
        <f t="shared" si="0"/>
        <v>470</v>
      </c>
      <c r="G56" s="97"/>
      <c r="H56" s="97"/>
      <c r="I56" s="97"/>
      <c r="J56" s="97"/>
      <c r="K56" s="98"/>
      <c r="L56" s="97"/>
      <c r="N56" s="93"/>
    </row>
    <row r="57" spans="1:14" ht="23.25" customHeight="1">
      <c r="A57" s="96"/>
      <c r="B57" s="95"/>
      <c r="C57" s="67" t="s">
        <v>129</v>
      </c>
      <c r="D57" s="68">
        <v>1</v>
      </c>
      <c r="E57" s="70">
        <v>1800</v>
      </c>
      <c r="F57" s="70">
        <f t="shared" si="0"/>
        <v>1800</v>
      </c>
      <c r="G57" s="97"/>
      <c r="H57" s="97"/>
      <c r="I57" s="97">
        <v>298</v>
      </c>
      <c r="J57" s="97"/>
      <c r="K57" s="98"/>
      <c r="L57" s="97"/>
      <c r="N57" s="93"/>
    </row>
    <row r="58" spans="1:14" ht="23.25" customHeight="1">
      <c r="A58" s="96"/>
      <c r="B58" s="95"/>
      <c r="C58" s="67" t="s">
        <v>130</v>
      </c>
      <c r="D58" s="68">
        <v>1</v>
      </c>
      <c r="E58" s="70">
        <v>2500</v>
      </c>
      <c r="F58" s="70">
        <f t="shared" si="0"/>
        <v>2500</v>
      </c>
      <c r="G58" s="97"/>
      <c r="H58" s="97"/>
      <c r="I58" s="97"/>
      <c r="J58" s="97"/>
      <c r="K58" s="98"/>
      <c r="L58" s="97"/>
      <c r="N58" s="93"/>
    </row>
    <row r="59" spans="1:14" ht="23.25" customHeight="1">
      <c r="A59" s="96"/>
      <c r="B59" s="95"/>
      <c r="C59" s="67" t="s">
        <v>131</v>
      </c>
      <c r="D59" s="68">
        <v>2</v>
      </c>
      <c r="E59" s="70">
        <v>950</v>
      </c>
      <c r="F59" s="70">
        <f t="shared" si="0"/>
        <v>1900</v>
      </c>
      <c r="G59" s="97"/>
      <c r="H59" s="97"/>
      <c r="I59" s="97"/>
      <c r="J59" s="97"/>
      <c r="K59" s="98"/>
      <c r="L59" s="97"/>
    </row>
    <row r="60" spans="1:14" ht="23.25" customHeight="1">
      <c r="A60" s="96"/>
      <c r="B60" s="95"/>
      <c r="C60" s="67" t="s">
        <v>133</v>
      </c>
      <c r="D60" s="68">
        <v>2</v>
      </c>
      <c r="E60" s="70">
        <v>980</v>
      </c>
      <c r="F60" s="70">
        <f t="shared" si="0"/>
        <v>1960</v>
      </c>
      <c r="G60" s="97"/>
      <c r="H60" s="97"/>
      <c r="I60" s="97"/>
      <c r="J60" s="97"/>
      <c r="K60" s="98"/>
      <c r="L60" s="97"/>
    </row>
    <row r="61" spans="1:14" ht="23.25" customHeight="1">
      <c r="A61" s="96"/>
      <c r="B61" s="95"/>
      <c r="C61" s="67" t="s">
        <v>134</v>
      </c>
      <c r="D61" s="68">
        <v>2</v>
      </c>
      <c r="E61" s="70">
        <v>3560</v>
      </c>
      <c r="F61" s="70">
        <f t="shared" si="0"/>
        <v>7120</v>
      </c>
      <c r="G61" s="97"/>
      <c r="H61" s="97"/>
      <c r="I61" s="97"/>
      <c r="J61" s="97"/>
      <c r="K61" s="98"/>
      <c r="L61" s="97"/>
    </row>
    <row r="62" spans="1:14" ht="23.25" customHeight="1">
      <c r="A62" s="90">
        <v>15</v>
      </c>
      <c r="B62" s="94">
        <v>45349</v>
      </c>
      <c r="C62" s="2" t="s">
        <v>135</v>
      </c>
      <c r="D62" s="32">
        <v>1</v>
      </c>
      <c r="E62" s="27">
        <v>220</v>
      </c>
      <c r="F62" s="27">
        <f t="shared" si="0"/>
        <v>220</v>
      </c>
      <c r="G62" s="91" t="s">
        <v>118</v>
      </c>
      <c r="H62" s="91">
        <v>68448759</v>
      </c>
      <c r="I62" s="91">
        <v>165</v>
      </c>
      <c r="J62" s="91">
        <v>13</v>
      </c>
      <c r="K62" s="94">
        <v>45350</v>
      </c>
      <c r="L62" s="91" t="s">
        <v>144</v>
      </c>
    </row>
    <row r="63" spans="1:14" ht="23.25" customHeight="1">
      <c r="A63" s="90"/>
      <c r="B63" s="94"/>
      <c r="C63" s="2" t="s">
        <v>136</v>
      </c>
      <c r="D63" s="32">
        <v>1</v>
      </c>
      <c r="E63" s="27">
        <v>5</v>
      </c>
      <c r="F63" s="27">
        <f t="shared" si="0"/>
        <v>5</v>
      </c>
      <c r="G63" s="91"/>
      <c r="H63" s="91"/>
      <c r="I63" s="91"/>
      <c r="J63" s="91"/>
      <c r="K63" s="94"/>
      <c r="L63" s="91"/>
    </row>
    <row r="64" spans="1:14" ht="23.25" customHeight="1">
      <c r="A64" s="90"/>
      <c r="B64" s="94"/>
      <c r="C64" s="2" t="s">
        <v>137</v>
      </c>
      <c r="D64" s="32">
        <v>1</v>
      </c>
      <c r="E64" s="27">
        <v>5</v>
      </c>
      <c r="F64" s="27">
        <f t="shared" si="0"/>
        <v>5</v>
      </c>
      <c r="G64" s="91"/>
      <c r="H64" s="91"/>
      <c r="I64" s="91"/>
      <c r="J64" s="91"/>
      <c r="K64" s="94"/>
      <c r="L64" s="91"/>
      <c r="N64" s="92" t="e">
        <f>SUM(#REF!)</f>
        <v>#REF!</v>
      </c>
    </row>
    <row r="65" spans="1:14" ht="23.25" customHeight="1">
      <c r="A65" s="90"/>
      <c r="B65" s="94"/>
      <c r="C65" s="2" t="s">
        <v>138</v>
      </c>
      <c r="D65" s="32">
        <v>1</v>
      </c>
      <c r="E65" s="27">
        <v>10</v>
      </c>
      <c r="F65" s="27">
        <f t="shared" si="0"/>
        <v>10</v>
      </c>
      <c r="G65" s="91"/>
      <c r="H65" s="91"/>
      <c r="I65" s="91"/>
      <c r="J65" s="91"/>
      <c r="K65" s="94"/>
      <c r="L65" s="91"/>
      <c r="N65" s="93"/>
    </row>
    <row r="66" spans="1:14" ht="23.25" customHeight="1">
      <c r="A66" s="90"/>
      <c r="B66" s="94"/>
      <c r="C66" s="2" t="s">
        <v>139</v>
      </c>
      <c r="D66" s="32">
        <v>1</v>
      </c>
      <c r="E66" s="27">
        <v>10</v>
      </c>
      <c r="F66" s="27">
        <f t="shared" si="0"/>
        <v>10</v>
      </c>
      <c r="G66" s="91"/>
      <c r="H66" s="91"/>
      <c r="I66" s="91"/>
      <c r="J66" s="91"/>
      <c r="K66" s="94"/>
      <c r="L66" s="91"/>
      <c r="N66" s="93"/>
    </row>
    <row r="67" spans="1:14" ht="23.25" customHeight="1">
      <c r="A67" s="90"/>
      <c r="B67" s="94"/>
      <c r="C67" s="2" t="s">
        <v>99</v>
      </c>
      <c r="D67" s="32">
        <v>1</v>
      </c>
      <c r="E67" s="27">
        <v>325</v>
      </c>
      <c r="F67" s="27">
        <f t="shared" si="0"/>
        <v>325</v>
      </c>
      <c r="G67" s="91"/>
      <c r="H67" s="91"/>
      <c r="I67" s="91">
        <v>298</v>
      </c>
      <c r="J67" s="91"/>
      <c r="K67" s="94"/>
      <c r="L67" s="91"/>
      <c r="N67" s="93"/>
    </row>
    <row r="68" spans="1:14" ht="23.25" customHeight="1">
      <c r="A68" s="90"/>
      <c r="B68" s="94"/>
      <c r="C68" s="2" t="s">
        <v>140</v>
      </c>
      <c r="D68" s="32">
        <v>1</v>
      </c>
      <c r="E68" s="27">
        <v>10</v>
      </c>
      <c r="F68" s="27">
        <f t="shared" si="0"/>
        <v>10</v>
      </c>
      <c r="G68" s="91"/>
      <c r="H68" s="91"/>
      <c r="I68" s="91"/>
      <c r="J68" s="91"/>
      <c r="K68" s="94"/>
      <c r="L68" s="91"/>
      <c r="N68" s="93"/>
    </row>
    <row r="69" spans="1:14" ht="23.25" customHeight="1">
      <c r="A69" s="90"/>
      <c r="B69" s="94"/>
      <c r="C69" s="2" t="s">
        <v>141</v>
      </c>
      <c r="D69" s="32">
        <v>1</v>
      </c>
      <c r="E69" s="27">
        <v>1350</v>
      </c>
      <c r="F69" s="27">
        <f t="shared" si="0"/>
        <v>1350</v>
      </c>
      <c r="G69" s="91"/>
      <c r="H69" s="91"/>
      <c r="I69" s="91"/>
      <c r="J69" s="91"/>
      <c r="K69" s="94"/>
      <c r="L69" s="91"/>
    </row>
    <row r="70" spans="1:14" ht="23.25" customHeight="1">
      <c r="A70" s="90"/>
      <c r="B70" s="94"/>
      <c r="C70" s="2" t="s">
        <v>142</v>
      </c>
      <c r="D70" s="32">
        <v>1</v>
      </c>
      <c r="E70" s="27">
        <v>75</v>
      </c>
      <c r="F70" s="27">
        <f t="shared" si="0"/>
        <v>75</v>
      </c>
      <c r="G70" s="91"/>
      <c r="H70" s="91"/>
      <c r="I70" s="91"/>
      <c r="J70" s="91"/>
      <c r="K70" s="94"/>
      <c r="L70" s="91"/>
    </row>
    <row r="71" spans="1:14" ht="23.25" customHeight="1">
      <c r="A71" s="90"/>
      <c r="B71" s="94"/>
      <c r="C71" s="2" t="s">
        <v>143</v>
      </c>
      <c r="D71" s="32">
        <v>2</v>
      </c>
      <c r="E71" s="27">
        <v>20</v>
      </c>
      <c r="F71" s="27">
        <f t="shared" si="0"/>
        <v>40</v>
      </c>
      <c r="G71" s="91"/>
      <c r="H71" s="91"/>
      <c r="I71" s="91"/>
      <c r="J71" s="91"/>
      <c r="K71" s="94"/>
      <c r="L71" s="91"/>
    </row>
    <row r="72" spans="1:14">
      <c r="F72" s="6">
        <f t="shared" si="0"/>
        <v>0</v>
      </c>
    </row>
    <row r="73" spans="1:14">
      <c r="F73" s="6">
        <f t="shared" si="0"/>
        <v>0</v>
      </c>
    </row>
  </sheetData>
  <autoFilter ref="B10:J10"/>
  <mergeCells count="83">
    <mergeCell ref="A1:L1"/>
    <mergeCell ref="A2:L2"/>
    <mergeCell ref="A3:L3"/>
    <mergeCell ref="A4:L4"/>
    <mergeCell ref="A5:L5"/>
    <mergeCell ref="A6:L6"/>
    <mergeCell ref="A8:L8"/>
    <mergeCell ref="A7:L7"/>
    <mergeCell ref="A20:A23"/>
    <mergeCell ref="G20:G23"/>
    <mergeCell ref="H20:H23"/>
    <mergeCell ref="J20:J23"/>
    <mergeCell ref="I20:I23"/>
    <mergeCell ref="N14:N16"/>
    <mergeCell ref="B14:B16"/>
    <mergeCell ref="A14:A16"/>
    <mergeCell ref="G14:G16"/>
    <mergeCell ref="H14:H16"/>
    <mergeCell ref="J14:J16"/>
    <mergeCell ref="I14:I15"/>
    <mergeCell ref="K14:K16"/>
    <mergeCell ref="L14:L16"/>
    <mergeCell ref="A28:A31"/>
    <mergeCell ref="G28:G31"/>
    <mergeCell ref="H28:H31"/>
    <mergeCell ref="I28:I29"/>
    <mergeCell ref="I30:I31"/>
    <mergeCell ref="B28:B31"/>
    <mergeCell ref="N20:N23"/>
    <mergeCell ref="B25:B27"/>
    <mergeCell ref="A25:A27"/>
    <mergeCell ref="G25:G27"/>
    <mergeCell ref="H25:H27"/>
    <mergeCell ref="I25:I27"/>
    <mergeCell ref="J25:J27"/>
    <mergeCell ref="K25:K27"/>
    <mergeCell ref="L25:L27"/>
    <mergeCell ref="N25:N27"/>
    <mergeCell ref="K20:K23"/>
    <mergeCell ref="L20:L23"/>
    <mergeCell ref="B20:B23"/>
    <mergeCell ref="B32:B47"/>
    <mergeCell ref="A32:A47"/>
    <mergeCell ref="B48:B49"/>
    <mergeCell ref="A48:A49"/>
    <mergeCell ref="G48:G49"/>
    <mergeCell ref="N28:N31"/>
    <mergeCell ref="G32:G47"/>
    <mergeCell ref="H32:H47"/>
    <mergeCell ref="J32:J47"/>
    <mergeCell ref="I41:I47"/>
    <mergeCell ref="I32:I40"/>
    <mergeCell ref="K32:K47"/>
    <mergeCell ref="L32:L47"/>
    <mergeCell ref="N35:N44"/>
    <mergeCell ref="J28:J31"/>
    <mergeCell ref="K28:K31"/>
    <mergeCell ref="L28:L31"/>
    <mergeCell ref="B50:B61"/>
    <mergeCell ref="A50:A61"/>
    <mergeCell ref="N48:N49"/>
    <mergeCell ref="I50:I56"/>
    <mergeCell ref="N53:N58"/>
    <mergeCell ref="H48:H49"/>
    <mergeCell ref="J48:J49"/>
    <mergeCell ref="K48:K49"/>
    <mergeCell ref="L48:L49"/>
    <mergeCell ref="G50:G61"/>
    <mergeCell ref="H50:H61"/>
    <mergeCell ref="I57:I61"/>
    <mergeCell ref="J50:J61"/>
    <mergeCell ref="K50:K61"/>
    <mergeCell ref="L50:L61"/>
    <mergeCell ref="N64:N68"/>
    <mergeCell ref="J62:J71"/>
    <mergeCell ref="L62:L71"/>
    <mergeCell ref="K62:K71"/>
    <mergeCell ref="B62:B71"/>
    <mergeCell ref="A62:A71"/>
    <mergeCell ref="G62:G71"/>
    <mergeCell ref="H62:H71"/>
    <mergeCell ref="I67:I71"/>
    <mergeCell ref="I62:I66"/>
  </mergeCells>
  <phoneticPr fontId="4" type="noConversion"/>
  <pageMargins left="1.299212598425197" right="0.70866141732283472" top="0.74803149606299213" bottom="0.74803149606299213" header="0.31496062992125984" footer="0.31496062992125984"/>
  <pageSetup scale="28" fitToHeight="0" orientation="landscape" r:id="rId1"/>
  <rowBreaks count="1" manualBreakCount="1">
    <brk id="6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8"/>
  <sheetViews>
    <sheetView view="pageBreakPreview" zoomScale="60" zoomScaleNormal="77" workbookViewId="0">
      <selection sqref="A1:L1"/>
    </sheetView>
  </sheetViews>
  <sheetFormatPr baseColWidth="10" defaultRowHeight="14.25"/>
  <cols>
    <col min="2" max="2" width="18.75" customWidth="1"/>
    <col min="3" max="3" width="62.625" customWidth="1"/>
    <col min="4" max="4" width="13.375" customWidth="1"/>
    <col min="5" max="5" width="17.875" style="17" customWidth="1"/>
    <col min="6" max="6" width="17.625" style="17" customWidth="1"/>
    <col min="7" max="7" width="41" customWidth="1"/>
    <col min="11" max="11" width="15.375" customWidth="1"/>
    <col min="12" max="12" width="18.25" customWidth="1"/>
  </cols>
  <sheetData>
    <row r="1" spans="1:12" ht="24.95" customHeight="1">
      <c r="A1" s="101" t="s">
        <v>155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12" ht="24.95" customHeight="1">
      <c r="A2" s="99" t="s">
        <v>156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ht="24.95" customHeight="1">
      <c r="A3" s="99" t="s">
        <v>157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ht="24.95" customHeight="1">
      <c r="A4" s="99" t="s">
        <v>158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1:12" ht="24.95" customHeight="1">
      <c r="A5" s="99" t="s">
        <v>159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</row>
    <row r="6" spans="1:12" ht="24.95" customHeight="1">
      <c r="A6" s="99" t="s">
        <v>160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</row>
    <row r="7" spans="1:12" ht="24.95" customHeight="1">
      <c r="A7" s="99" t="s">
        <v>161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</row>
    <row r="8" spans="1:12" ht="24.95" customHeight="1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</row>
    <row r="9" spans="1:12" ht="24.95" customHeight="1">
      <c r="A9" s="106" t="s">
        <v>163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</row>
    <row r="10" spans="1:12" ht="7.5" customHeight="1">
      <c r="B10" s="3"/>
      <c r="C10" s="1"/>
      <c r="D10" s="4"/>
      <c r="E10" s="6"/>
      <c r="F10" s="6"/>
      <c r="G10" s="1"/>
      <c r="H10" s="7"/>
      <c r="I10" s="1"/>
      <c r="J10" s="1"/>
      <c r="K10" s="1"/>
      <c r="L10" s="1"/>
    </row>
    <row r="11" spans="1:12" s="9" customFormat="1" ht="29.25" customHeight="1">
      <c r="A11" s="89" t="s">
        <v>162</v>
      </c>
      <c r="B11" s="35" t="s">
        <v>6</v>
      </c>
      <c r="C11" s="36" t="s">
        <v>5</v>
      </c>
      <c r="D11" s="37" t="s">
        <v>4</v>
      </c>
      <c r="E11" s="38" t="s">
        <v>0</v>
      </c>
      <c r="F11" s="38" t="s">
        <v>1</v>
      </c>
      <c r="G11" s="37" t="s">
        <v>2</v>
      </c>
      <c r="H11" s="39" t="s">
        <v>3</v>
      </c>
      <c r="I11" s="39" t="s">
        <v>7</v>
      </c>
      <c r="J11" s="39" t="s">
        <v>8</v>
      </c>
      <c r="K11" s="40" t="s">
        <v>11</v>
      </c>
      <c r="L11" s="40" t="s">
        <v>9</v>
      </c>
    </row>
    <row r="12" spans="1:12" s="65" customFormat="1" ht="57.75">
      <c r="A12" s="62">
        <v>1</v>
      </c>
      <c r="B12" s="53">
        <v>45297</v>
      </c>
      <c r="C12" s="54" t="s">
        <v>18</v>
      </c>
      <c r="D12" s="52">
        <v>1</v>
      </c>
      <c r="E12" s="55">
        <v>486.88</v>
      </c>
      <c r="F12" s="56">
        <f t="shared" ref="F12:F17" si="0">D12*E12</f>
        <v>486.88</v>
      </c>
      <c r="G12" s="57" t="s">
        <v>19</v>
      </c>
      <c r="H12" s="52">
        <v>14946203</v>
      </c>
      <c r="I12" s="52">
        <v>111</v>
      </c>
      <c r="J12" s="52">
        <v>11</v>
      </c>
      <c r="K12" s="53">
        <v>45317</v>
      </c>
      <c r="L12" s="52" t="s">
        <v>20</v>
      </c>
    </row>
    <row r="13" spans="1:12" ht="57.75">
      <c r="A13" s="63">
        <v>2</v>
      </c>
      <c r="B13" s="11">
        <v>45296</v>
      </c>
      <c r="C13" s="48" t="s">
        <v>21</v>
      </c>
      <c r="D13" s="10">
        <v>1</v>
      </c>
      <c r="E13" s="25">
        <v>7188.84</v>
      </c>
      <c r="F13" s="18">
        <f t="shared" si="0"/>
        <v>7188.84</v>
      </c>
      <c r="G13" s="12" t="s">
        <v>23</v>
      </c>
      <c r="H13" s="10">
        <v>14946203</v>
      </c>
      <c r="I13" s="10">
        <v>111</v>
      </c>
      <c r="J13" s="10">
        <v>11</v>
      </c>
      <c r="K13" s="11">
        <v>45317</v>
      </c>
      <c r="L13" s="10" t="s">
        <v>22</v>
      </c>
    </row>
    <row r="14" spans="1:12" s="65" customFormat="1" ht="72">
      <c r="A14" s="62">
        <v>3</v>
      </c>
      <c r="B14" s="53">
        <v>45316</v>
      </c>
      <c r="C14" s="54" t="s">
        <v>24</v>
      </c>
      <c r="D14" s="52">
        <v>1</v>
      </c>
      <c r="E14" s="55">
        <v>3930.9</v>
      </c>
      <c r="F14" s="56">
        <f t="shared" si="0"/>
        <v>3930.9</v>
      </c>
      <c r="G14" s="54" t="s">
        <v>23</v>
      </c>
      <c r="H14" s="52">
        <v>14946203</v>
      </c>
      <c r="I14" s="52">
        <v>111</v>
      </c>
      <c r="J14" s="52">
        <v>11</v>
      </c>
      <c r="K14" s="53">
        <v>45320</v>
      </c>
      <c r="L14" s="59" t="s">
        <v>25</v>
      </c>
    </row>
    <row r="15" spans="1:12" ht="43.5">
      <c r="A15" s="63">
        <v>4</v>
      </c>
      <c r="B15" s="11">
        <v>45306</v>
      </c>
      <c r="C15" s="12" t="s">
        <v>26</v>
      </c>
      <c r="D15" s="10">
        <v>1</v>
      </c>
      <c r="E15" s="25">
        <v>3626.05</v>
      </c>
      <c r="F15" s="18">
        <f t="shared" si="0"/>
        <v>3626.05</v>
      </c>
      <c r="G15" s="12" t="s">
        <v>23</v>
      </c>
      <c r="H15" s="10">
        <v>14946203</v>
      </c>
      <c r="I15" s="10">
        <v>111</v>
      </c>
      <c r="J15" s="10">
        <v>13</v>
      </c>
      <c r="K15" s="11">
        <v>45327</v>
      </c>
      <c r="L15" s="10" t="s">
        <v>27</v>
      </c>
    </row>
    <row r="16" spans="1:12" s="65" customFormat="1" ht="43.5">
      <c r="A16" s="62">
        <v>5</v>
      </c>
      <c r="B16" s="53">
        <v>45306</v>
      </c>
      <c r="C16" s="54" t="s">
        <v>28</v>
      </c>
      <c r="D16" s="52">
        <v>1</v>
      </c>
      <c r="E16" s="60">
        <v>13938.85</v>
      </c>
      <c r="F16" s="56">
        <f t="shared" si="0"/>
        <v>13938.85</v>
      </c>
      <c r="G16" s="54" t="s">
        <v>23</v>
      </c>
      <c r="H16" s="52">
        <v>14946203</v>
      </c>
      <c r="I16" s="52">
        <v>111</v>
      </c>
      <c r="J16" s="52">
        <v>13</v>
      </c>
      <c r="K16" s="53">
        <v>44963</v>
      </c>
      <c r="L16" s="54" t="s">
        <v>29</v>
      </c>
    </row>
    <row r="17" spans="1:12" ht="72">
      <c r="A17" s="63">
        <v>6</v>
      </c>
      <c r="B17" s="11">
        <v>45307</v>
      </c>
      <c r="C17" s="12" t="s">
        <v>30</v>
      </c>
      <c r="D17" s="10">
        <v>1</v>
      </c>
      <c r="E17" s="25">
        <v>1864.73</v>
      </c>
      <c r="F17" s="18">
        <f t="shared" si="0"/>
        <v>1864.73</v>
      </c>
      <c r="G17" s="12" t="s">
        <v>23</v>
      </c>
      <c r="H17" s="10">
        <v>19938713</v>
      </c>
      <c r="I17" s="10">
        <v>111</v>
      </c>
      <c r="J17" s="10">
        <v>12</v>
      </c>
      <c r="K17" s="11">
        <v>45334</v>
      </c>
      <c r="L17" s="12" t="s">
        <v>31</v>
      </c>
    </row>
    <row r="18" spans="1:12" s="65" customFormat="1" ht="57.75">
      <c r="A18" s="62">
        <v>7</v>
      </c>
      <c r="B18" s="53">
        <v>45327</v>
      </c>
      <c r="C18" s="54" t="s">
        <v>32</v>
      </c>
      <c r="D18" s="52">
        <v>1</v>
      </c>
      <c r="E18" s="55">
        <v>7453.39</v>
      </c>
      <c r="F18" s="56">
        <f>D18*E18</f>
        <v>7453.39</v>
      </c>
      <c r="G18" s="54" t="s">
        <v>23</v>
      </c>
      <c r="H18" s="52">
        <v>14946203</v>
      </c>
      <c r="I18" s="52">
        <v>111</v>
      </c>
      <c r="J18" s="52">
        <v>11</v>
      </c>
      <c r="K18" s="53" t="s">
        <v>34</v>
      </c>
      <c r="L18" s="52" t="s">
        <v>33</v>
      </c>
    </row>
    <row r="19" spans="1:12" ht="57.75">
      <c r="A19" s="64">
        <v>8</v>
      </c>
      <c r="B19" s="11">
        <v>45328</v>
      </c>
      <c r="C19" s="12" t="s">
        <v>35</v>
      </c>
      <c r="D19" s="10">
        <v>1</v>
      </c>
      <c r="E19" s="25">
        <v>671.8</v>
      </c>
      <c r="F19" s="18">
        <f t="shared" ref="F19:F28" si="1">D19*E19</f>
        <v>671.8</v>
      </c>
      <c r="G19" s="12" t="s">
        <v>23</v>
      </c>
      <c r="H19" s="10">
        <v>14946203</v>
      </c>
      <c r="I19" s="10">
        <v>111</v>
      </c>
      <c r="J19" s="49">
        <v>11</v>
      </c>
      <c r="K19" s="11">
        <v>45334</v>
      </c>
      <c r="L19" s="10" t="s">
        <v>36</v>
      </c>
    </row>
    <row r="20" spans="1:12" s="65" customFormat="1" ht="72">
      <c r="A20" s="62">
        <v>9</v>
      </c>
      <c r="B20" s="53">
        <v>45309</v>
      </c>
      <c r="C20" s="54" t="s">
        <v>37</v>
      </c>
      <c r="D20" s="52">
        <v>1</v>
      </c>
      <c r="E20" s="55">
        <v>2298.9299999999998</v>
      </c>
      <c r="F20" s="56">
        <f t="shared" si="1"/>
        <v>2298.9299999999998</v>
      </c>
      <c r="G20" s="54" t="s">
        <v>23</v>
      </c>
      <c r="H20" s="52">
        <v>14946203</v>
      </c>
      <c r="I20" s="52">
        <v>111</v>
      </c>
      <c r="J20" s="52">
        <v>13</v>
      </c>
      <c r="K20" s="53">
        <v>45336</v>
      </c>
      <c r="L20" s="52" t="s">
        <v>38</v>
      </c>
    </row>
    <row r="21" spans="1:12" ht="43.5">
      <c r="A21" s="64">
        <v>10</v>
      </c>
      <c r="B21" s="11">
        <v>45337</v>
      </c>
      <c r="C21" s="12" t="s">
        <v>62</v>
      </c>
      <c r="D21" s="10">
        <v>1</v>
      </c>
      <c r="E21" s="25">
        <v>14922.03</v>
      </c>
      <c r="F21" s="18">
        <f t="shared" si="1"/>
        <v>14922.03</v>
      </c>
      <c r="G21" s="12" t="s">
        <v>23</v>
      </c>
      <c r="H21" s="49">
        <v>14946203</v>
      </c>
      <c r="I21" s="49">
        <v>111</v>
      </c>
      <c r="J21" s="49">
        <v>13</v>
      </c>
      <c r="K21" s="11">
        <v>45341</v>
      </c>
      <c r="L21" s="10" t="s">
        <v>63</v>
      </c>
    </row>
    <row r="22" spans="1:12" s="65" customFormat="1" ht="43.5">
      <c r="A22" s="62">
        <v>11</v>
      </c>
      <c r="B22" s="53">
        <v>45336</v>
      </c>
      <c r="C22" s="54" t="s">
        <v>64</v>
      </c>
      <c r="D22" s="52">
        <v>1</v>
      </c>
      <c r="E22" s="55">
        <v>4130.3999999999996</v>
      </c>
      <c r="F22" s="56">
        <f t="shared" si="1"/>
        <v>4130.3999999999996</v>
      </c>
      <c r="G22" s="54" t="s">
        <v>23</v>
      </c>
      <c r="H22" s="52">
        <v>14946203</v>
      </c>
      <c r="I22" s="52">
        <v>111</v>
      </c>
      <c r="J22" s="52">
        <v>13</v>
      </c>
      <c r="K22" s="53">
        <v>45341</v>
      </c>
      <c r="L22" s="52" t="s">
        <v>65</v>
      </c>
    </row>
    <row r="23" spans="1:12" ht="72">
      <c r="A23" s="64">
        <v>12</v>
      </c>
      <c r="B23" s="11">
        <v>45337</v>
      </c>
      <c r="C23" s="12" t="s">
        <v>66</v>
      </c>
      <c r="D23" s="10">
        <v>1</v>
      </c>
      <c r="E23" s="25">
        <v>2277.85</v>
      </c>
      <c r="F23" s="18">
        <f t="shared" si="1"/>
        <v>2277.85</v>
      </c>
      <c r="G23" s="12" t="s">
        <v>23</v>
      </c>
      <c r="H23" s="49">
        <v>14946203</v>
      </c>
      <c r="I23" s="49">
        <v>111</v>
      </c>
      <c r="J23" s="49">
        <v>12</v>
      </c>
      <c r="K23" s="11">
        <v>45344</v>
      </c>
      <c r="L23" s="10" t="s">
        <v>67</v>
      </c>
    </row>
    <row r="24" spans="1:12" s="65" customFormat="1" ht="86.25">
      <c r="A24" s="62">
        <v>13</v>
      </c>
      <c r="B24" s="53">
        <v>45339</v>
      </c>
      <c r="C24" s="54" t="s">
        <v>145</v>
      </c>
      <c r="D24" s="52">
        <v>1</v>
      </c>
      <c r="E24" s="55">
        <v>2276.17</v>
      </c>
      <c r="F24" s="58">
        <f t="shared" si="1"/>
        <v>2276.17</v>
      </c>
      <c r="G24" s="54" t="s">
        <v>23</v>
      </c>
      <c r="H24" s="52">
        <v>14946203</v>
      </c>
      <c r="I24" s="52">
        <v>111</v>
      </c>
      <c r="J24" s="52">
        <v>12</v>
      </c>
      <c r="K24" s="53">
        <v>45347</v>
      </c>
      <c r="L24" s="52" t="s">
        <v>146</v>
      </c>
    </row>
    <row r="25" spans="1:12" ht="86.25">
      <c r="A25" s="64">
        <v>14</v>
      </c>
      <c r="B25" s="50">
        <v>45346</v>
      </c>
      <c r="C25" s="12" t="s">
        <v>147</v>
      </c>
      <c r="D25" s="49">
        <v>1</v>
      </c>
      <c r="E25" s="25">
        <v>4024.69</v>
      </c>
      <c r="F25" s="13">
        <f t="shared" si="1"/>
        <v>4024.69</v>
      </c>
      <c r="G25" s="12" t="s">
        <v>23</v>
      </c>
      <c r="H25" s="49">
        <v>14946203</v>
      </c>
      <c r="I25" s="49">
        <v>111</v>
      </c>
      <c r="J25" s="49">
        <v>11</v>
      </c>
      <c r="K25" s="11">
        <v>45350</v>
      </c>
      <c r="L25" s="10" t="s">
        <v>148</v>
      </c>
    </row>
    <row r="26" spans="1:12" s="65" customFormat="1" ht="43.5">
      <c r="A26" s="62">
        <v>15</v>
      </c>
      <c r="B26" s="53">
        <v>45348</v>
      </c>
      <c r="C26" s="54" t="s">
        <v>149</v>
      </c>
      <c r="D26" s="52">
        <v>1</v>
      </c>
      <c r="E26" s="61">
        <v>150</v>
      </c>
      <c r="F26" s="58">
        <f t="shared" si="1"/>
        <v>150</v>
      </c>
      <c r="G26" s="54" t="s">
        <v>15</v>
      </c>
      <c r="H26" s="52">
        <v>19938713</v>
      </c>
      <c r="I26" s="52">
        <v>111</v>
      </c>
      <c r="J26" s="52">
        <v>13</v>
      </c>
      <c r="K26" s="53">
        <v>45350</v>
      </c>
      <c r="L26" s="52" t="s">
        <v>150</v>
      </c>
    </row>
    <row r="27" spans="1:12" ht="71.25" customHeight="1">
      <c r="A27" s="105">
        <v>16</v>
      </c>
      <c r="B27" s="103">
        <v>45344</v>
      </c>
      <c r="C27" s="104" t="s">
        <v>151</v>
      </c>
      <c r="D27" s="49">
        <v>1</v>
      </c>
      <c r="E27" s="13">
        <v>100.72</v>
      </c>
      <c r="F27" s="13">
        <f t="shared" si="1"/>
        <v>100.72</v>
      </c>
      <c r="G27" s="102" t="s">
        <v>23</v>
      </c>
      <c r="H27" s="102">
        <v>19938713</v>
      </c>
      <c r="I27" s="102">
        <v>111</v>
      </c>
      <c r="J27" s="102">
        <v>11</v>
      </c>
      <c r="K27" s="103">
        <v>45350</v>
      </c>
      <c r="L27" s="102" t="s">
        <v>152</v>
      </c>
    </row>
    <row r="28" spans="1:12">
      <c r="A28" s="105"/>
      <c r="B28" s="102"/>
      <c r="C28" s="104"/>
      <c r="D28" s="49">
        <v>1</v>
      </c>
      <c r="E28" s="51">
        <v>1119.71</v>
      </c>
      <c r="F28" s="13">
        <f t="shared" si="1"/>
        <v>1119.71</v>
      </c>
      <c r="G28" s="102"/>
      <c r="H28" s="102"/>
      <c r="I28" s="102"/>
      <c r="J28" s="102"/>
      <c r="K28" s="103"/>
      <c r="L28" s="102"/>
    </row>
  </sheetData>
  <mergeCells count="18">
    <mergeCell ref="A1:L1"/>
    <mergeCell ref="A2:L2"/>
    <mergeCell ref="A3:L3"/>
    <mergeCell ref="A4:L4"/>
    <mergeCell ref="A5:L5"/>
    <mergeCell ref="B27:B28"/>
    <mergeCell ref="A27:A28"/>
    <mergeCell ref="G27:G28"/>
    <mergeCell ref="H27:H28"/>
    <mergeCell ref="A6:L6"/>
    <mergeCell ref="A7:L7"/>
    <mergeCell ref="A9:L9"/>
    <mergeCell ref="A8:L8"/>
    <mergeCell ref="I27:I28"/>
    <mergeCell ref="J27:J28"/>
    <mergeCell ref="K27:K28"/>
    <mergeCell ref="L27:L28"/>
    <mergeCell ref="C27:C28"/>
  </mergeCells>
  <pageMargins left="1.299212598425197" right="0.70866141732283472" top="0.74803149606299213" bottom="0.74803149606299213" header="0.31496062992125984" footer="0.31496062992125984"/>
  <pageSetup scale="40" orientation="landscape" r:id="rId1"/>
  <rowBreaks count="1" manualBreakCount="1">
    <brk id="28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9"/>
  <sheetViews>
    <sheetView view="pageBreakPreview" zoomScale="60" zoomScaleNormal="59" workbookViewId="0">
      <selection activeCell="B13" sqref="B13"/>
    </sheetView>
  </sheetViews>
  <sheetFormatPr baseColWidth="10" defaultColWidth="11.375" defaultRowHeight="15"/>
  <cols>
    <col min="1" max="1" width="16" style="3" customWidth="1"/>
    <col min="2" max="2" width="78.75" style="1" customWidth="1"/>
    <col min="3" max="3" width="11.25" style="4" customWidth="1"/>
    <col min="4" max="4" width="17.625" style="5" customWidth="1"/>
    <col min="5" max="5" width="19.75" style="6" customWidth="1"/>
    <col min="6" max="6" width="25.625" style="1" customWidth="1"/>
    <col min="7" max="7" width="15.25" style="7" customWidth="1"/>
    <col min="8" max="8" width="11.375" style="1"/>
    <col min="9" max="9" width="13.375" style="1" customWidth="1"/>
    <col min="10" max="10" width="15.375" style="1" customWidth="1"/>
    <col min="11" max="11" width="22" style="1" customWidth="1"/>
    <col min="12" max="12" width="24" style="1" customWidth="1"/>
    <col min="13" max="13" width="22" style="1" customWidth="1"/>
    <col min="14" max="14" width="17.25" style="1" customWidth="1"/>
    <col min="15" max="15" width="13.625" style="1" bestFit="1" customWidth="1"/>
    <col min="16" max="16384" width="11.375" style="1"/>
  </cols>
  <sheetData>
    <row r="1" spans="1:14" ht="24.95" customHeight="1">
      <c r="A1" s="108" t="s">
        <v>164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4" ht="24.95" customHeight="1">
      <c r="A2" s="108" t="s">
        <v>165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4" ht="24.95" customHeight="1">
      <c r="A3" s="108" t="s">
        <v>166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4" ht="24.95" customHeight="1">
      <c r="A4" s="108" t="s">
        <v>167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</row>
    <row r="5" spans="1:14" ht="24.95" customHeight="1">
      <c r="A5" s="108" t="s">
        <v>168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</row>
    <row r="6" spans="1:14" ht="24.95" customHeight="1">
      <c r="A6" s="108" t="s">
        <v>169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</row>
    <row r="7" spans="1:14" ht="24.95" customHeight="1">
      <c r="A7" s="108" t="s">
        <v>170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</row>
    <row r="8" spans="1:14" ht="24.95" customHeight="1">
      <c r="A8" s="108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</row>
    <row r="9" spans="1:14" ht="24.95" customHeight="1">
      <c r="A9" s="107" t="s">
        <v>171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</row>
    <row r="10" spans="1:14" ht="23.25" customHeight="1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</row>
    <row r="11" spans="1:14" ht="18">
      <c r="A11" s="19"/>
      <c r="B11" s="20"/>
      <c r="C11" s="21"/>
      <c r="D11" s="22"/>
      <c r="E11" s="23"/>
      <c r="F11" s="20"/>
      <c r="G11" s="24"/>
      <c r="H11" s="20"/>
      <c r="I11" s="20"/>
      <c r="J11" s="20"/>
      <c r="K11" s="20"/>
      <c r="L11" s="20"/>
      <c r="M11" s="20"/>
      <c r="N11" s="20"/>
    </row>
    <row r="12" spans="1:14" s="20" customFormat="1" ht="90">
      <c r="A12" s="41" t="s">
        <v>6</v>
      </c>
      <c r="B12" s="42" t="s">
        <v>5</v>
      </c>
      <c r="C12" s="43" t="s">
        <v>4</v>
      </c>
      <c r="D12" s="44" t="s">
        <v>0</v>
      </c>
      <c r="E12" s="45" t="s">
        <v>1</v>
      </c>
      <c r="F12" s="43" t="s">
        <v>2</v>
      </c>
      <c r="G12" s="46" t="s">
        <v>3</v>
      </c>
      <c r="H12" s="46" t="s">
        <v>7</v>
      </c>
      <c r="I12" s="46" t="s">
        <v>8</v>
      </c>
      <c r="J12" s="42" t="s">
        <v>11</v>
      </c>
      <c r="K12" s="42" t="s">
        <v>14</v>
      </c>
      <c r="L12" s="42" t="s">
        <v>12</v>
      </c>
      <c r="M12" s="42" t="s">
        <v>13</v>
      </c>
      <c r="N12" s="42" t="s">
        <v>10</v>
      </c>
    </row>
    <row r="13" spans="1:14" ht="71.25" customHeight="1">
      <c r="A13" s="66">
        <v>45331</v>
      </c>
      <c r="B13" s="67" t="s">
        <v>40</v>
      </c>
      <c r="C13" s="68">
        <v>1</v>
      </c>
      <c r="D13" s="69">
        <v>7125</v>
      </c>
      <c r="E13" s="70">
        <f t="shared" ref="E13:E19" si="0">C13*D13</f>
        <v>7125</v>
      </c>
      <c r="F13" s="67" t="s">
        <v>16</v>
      </c>
      <c r="G13" s="71">
        <v>74650068</v>
      </c>
      <c r="H13" s="67">
        <v>113</v>
      </c>
      <c r="I13" s="67">
        <v>13</v>
      </c>
      <c r="J13" s="72">
        <v>45335</v>
      </c>
      <c r="K13" s="67">
        <v>21734062</v>
      </c>
      <c r="L13" s="67" t="s">
        <v>39</v>
      </c>
      <c r="M13" s="67">
        <v>2452832529</v>
      </c>
      <c r="N13" s="8">
        <f t="shared" ref="N13:N19" si="1">E13</f>
        <v>7125</v>
      </c>
    </row>
    <row r="14" spans="1:14" ht="71.25" customHeight="1">
      <c r="A14" s="29">
        <v>45338</v>
      </c>
      <c r="B14" s="2" t="s">
        <v>48</v>
      </c>
      <c r="C14" s="32">
        <v>1</v>
      </c>
      <c r="D14" s="30">
        <v>2700</v>
      </c>
      <c r="E14" s="27">
        <f t="shared" si="0"/>
        <v>2700</v>
      </c>
      <c r="F14" s="2" t="s">
        <v>16</v>
      </c>
      <c r="G14" s="31">
        <v>74650068</v>
      </c>
      <c r="H14" s="2">
        <v>113</v>
      </c>
      <c r="I14" s="2">
        <v>13</v>
      </c>
      <c r="J14" s="28">
        <v>45344</v>
      </c>
      <c r="K14" s="2" t="s">
        <v>49</v>
      </c>
      <c r="L14" s="2" t="s">
        <v>50</v>
      </c>
      <c r="M14" s="2">
        <v>1369460150</v>
      </c>
      <c r="N14" s="75">
        <f t="shared" ref="N14:N16" si="2">E14</f>
        <v>2700</v>
      </c>
    </row>
    <row r="15" spans="1:14" ht="98.25" customHeight="1">
      <c r="A15" s="66">
        <v>45338</v>
      </c>
      <c r="B15" s="67" t="s">
        <v>51</v>
      </c>
      <c r="C15" s="68">
        <v>1</v>
      </c>
      <c r="D15" s="69">
        <v>8000</v>
      </c>
      <c r="E15" s="70">
        <f t="shared" si="0"/>
        <v>8000</v>
      </c>
      <c r="F15" s="67" t="s">
        <v>17</v>
      </c>
      <c r="G15" s="71">
        <v>26580489</v>
      </c>
      <c r="H15" s="67">
        <v>151</v>
      </c>
      <c r="I15" s="67">
        <v>12</v>
      </c>
      <c r="J15" s="72">
        <v>45344</v>
      </c>
      <c r="K15" s="67">
        <v>22220410</v>
      </c>
      <c r="L15" s="73" t="s">
        <v>52</v>
      </c>
      <c r="M15" s="74" t="s">
        <v>53</v>
      </c>
      <c r="N15" s="8">
        <f t="shared" si="2"/>
        <v>8000</v>
      </c>
    </row>
    <row r="16" spans="1:14" ht="71.25" customHeight="1">
      <c r="A16" s="29">
        <v>45337</v>
      </c>
      <c r="B16" s="2" t="s">
        <v>71</v>
      </c>
      <c r="C16" s="32">
        <v>1</v>
      </c>
      <c r="D16" s="30">
        <v>7125</v>
      </c>
      <c r="E16" s="27">
        <f t="shared" si="0"/>
        <v>7125</v>
      </c>
      <c r="F16" s="2" t="s">
        <v>16</v>
      </c>
      <c r="G16" s="31">
        <v>74650068</v>
      </c>
      <c r="H16" s="2">
        <v>113</v>
      </c>
      <c r="I16" s="2">
        <v>13</v>
      </c>
      <c r="J16" s="28">
        <v>45338</v>
      </c>
      <c r="K16" s="2">
        <v>21734062</v>
      </c>
      <c r="L16" s="2" t="s">
        <v>72</v>
      </c>
      <c r="M16" s="2">
        <v>3602730287</v>
      </c>
      <c r="N16" s="75">
        <f t="shared" si="2"/>
        <v>7125</v>
      </c>
    </row>
    <row r="17" spans="1:14" ht="98.25" customHeight="1">
      <c r="A17" s="66">
        <v>45338</v>
      </c>
      <c r="B17" s="67" t="s">
        <v>73</v>
      </c>
      <c r="C17" s="68">
        <v>1</v>
      </c>
      <c r="D17" s="69">
        <v>8000</v>
      </c>
      <c r="E17" s="70">
        <f t="shared" si="0"/>
        <v>8000</v>
      </c>
      <c r="F17" s="67" t="s">
        <v>17</v>
      </c>
      <c r="G17" s="71">
        <v>26580489</v>
      </c>
      <c r="H17" s="67">
        <v>151</v>
      </c>
      <c r="I17" s="67">
        <v>12</v>
      </c>
      <c r="J17" s="72">
        <v>45348</v>
      </c>
      <c r="K17" s="67">
        <v>22220410</v>
      </c>
      <c r="L17" s="73" t="s">
        <v>74</v>
      </c>
      <c r="M17" s="74">
        <v>443436211</v>
      </c>
      <c r="N17" s="8">
        <f t="shared" si="1"/>
        <v>8000</v>
      </c>
    </row>
    <row r="18" spans="1:14" ht="30">
      <c r="A18" s="29">
        <v>45343</v>
      </c>
      <c r="B18" s="2" t="s">
        <v>75</v>
      </c>
      <c r="C18" s="32">
        <v>1</v>
      </c>
      <c r="D18" s="30">
        <v>2700</v>
      </c>
      <c r="E18" s="27">
        <f t="shared" si="0"/>
        <v>2700</v>
      </c>
      <c r="F18" s="2" t="s">
        <v>16</v>
      </c>
      <c r="G18" s="31">
        <v>74650068</v>
      </c>
      <c r="H18" s="2">
        <v>113</v>
      </c>
      <c r="I18" s="2">
        <v>13</v>
      </c>
      <c r="J18" s="28">
        <v>45348</v>
      </c>
      <c r="K18" s="2">
        <v>21734089</v>
      </c>
      <c r="L18" s="2" t="s">
        <v>76</v>
      </c>
      <c r="M18" s="2">
        <v>1919698201</v>
      </c>
      <c r="N18" s="47">
        <f t="shared" si="1"/>
        <v>2700</v>
      </c>
    </row>
    <row r="19" spans="1:14" ht="156.75" customHeight="1">
      <c r="A19" s="29"/>
      <c r="B19" s="2"/>
      <c r="C19" s="32"/>
      <c r="D19" s="30"/>
      <c r="E19" s="27">
        <f t="shared" si="0"/>
        <v>0</v>
      </c>
      <c r="F19" s="2"/>
      <c r="G19" s="31"/>
      <c r="H19" s="2"/>
      <c r="I19" s="2"/>
      <c r="J19" s="28"/>
      <c r="K19" s="2"/>
      <c r="L19" s="2"/>
      <c r="M19" s="2"/>
      <c r="N19" s="47">
        <f t="shared" si="1"/>
        <v>0</v>
      </c>
    </row>
  </sheetData>
  <autoFilter ref="A12:I12"/>
  <mergeCells count="10">
    <mergeCell ref="A9:N9"/>
    <mergeCell ref="A10:N10"/>
    <mergeCell ref="A1:N1"/>
    <mergeCell ref="A2:N2"/>
    <mergeCell ref="A3:N3"/>
    <mergeCell ref="A4:N4"/>
    <mergeCell ref="A5:N5"/>
    <mergeCell ref="A6:N6"/>
    <mergeCell ref="A7:N7"/>
    <mergeCell ref="A8:N8"/>
  </mergeCells>
  <pageMargins left="1.299212598425197" right="0.70866141732283472" top="0.74803149606299213" bottom="0.74803149606299213" header="0.31496062992125984" footer="0.31496062992125984"/>
  <pageSetup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COMPRAS DIRECTAS</vt:lpstr>
      <vt:lpstr>SERVICIO BASICO</vt:lpstr>
      <vt:lpstr>COTIZACIÓN</vt:lpstr>
      <vt:lpstr>'COMPRAS DIRECTAS'!Área_de_impresión</vt:lpstr>
      <vt:lpstr>COTIZACIÓN!Área_de_impresión</vt:lpstr>
      <vt:lpstr>'SERVICIO BASICO'!Área_de_impresión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VicePeten</cp:lastModifiedBy>
  <cp:lastPrinted>2024-03-01T21:04:36Z</cp:lastPrinted>
  <dcterms:created xsi:type="dcterms:W3CDTF">2017-12-05T18:01:17Z</dcterms:created>
  <dcterms:modified xsi:type="dcterms:W3CDTF">2024-03-06T22:17:10Z</dcterms:modified>
</cp:coreProperties>
</file>