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2021\Desktop\COMPRAS\"/>
    </mc:Choice>
  </mc:AlternateContent>
  <bookViews>
    <workbookView xWindow="-120" yWindow="-120" windowWidth="29040" windowHeight="15720" tabRatio="772"/>
  </bookViews>
  <sheets>
    <sheet name="N22" sheetId="13" r:id="rId1"/>
  </sheets>
  <definedNames>
    <definedName name="_xlnm.Print_Area" localSheetId="0">'N22'!$A$1:$G$45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3" l="1"/>
  <c r="D44" i="13"/>
  <c r="D43" i="13"/>
  <c r="D40" i="13"/>
  <c r="D37" i="13"/>
  <c r="D42" i="13"/>
  <c r="D41" i="13"/>
  <c r="D39" i="13"/>
  <c r="D38" i="13"/>
  <c r="D36" i="13" l="1"/>
  <c r="D35" i="13"/>
  <c r="D34" i="13"/>
  <c r="D33" i="13"/>
  <c r="D32" i="13"/>
  <c r="D31" i="13"/>
  <c r="D30" i="13" l="1"/>
  <c r="D29" i="13"/>
  <c r="D28" i="13"/>
  <c r="D27" i="13"/>
  <c r="D25" i="13" l="1"/>
  <c r="D21" i="13" l="1"/>
  <c r="D13" i="13"/>
</calcChain>
</file>

<file path=xl/sharedStrings.xml><?xml version="1.0" encoding="utf-8"?>
<sst xmlns="http://schemas.openxmlformats.org/spreadsheetml/2006/main" count="72" uniqueCount="60">
  <si>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</si>
  <si>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</si>
  <si>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</si>
  <si>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</si>
  <si>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</si>
  <si>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</si>
  <si>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</si>
  <si>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</si>
  <si>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>ENTIDAD: Dirección de Coordinación Regional y Extensión Rural</t>
  </si>
  <si>
    <t>HORARIO DE ATENCIÓN: 08:00 AM a 16:30 PM</t>
  </si>
  <si>
    <t>TELÉFONO: 2413 7000 extensión 7600</t>
  </si>
  <si>
    <t>DIRECTOR: Edwin Adonay Cajas Maldonado</t>
  </si>
  <si>
    <t>ENCARGADO DE ACTUALIZACIÓN: Carlos Alfonzo Arrivillaga Contreras</t>
  </si>
  <si>
    <t>DIRECCIÓN: 1a. Avenida 8-00 Zona 9</t>
  </si>
  <si>
    <t>COMPRAS DIRECTAS</t>
  </si>
  <si>
    <t>ADQUISICIÓN DE RESMAS DE PAPEL BOND TAMAÑO CARTA Y OFICIO PARA USO DEL PERSONAL DE LA DIRECCIÓN DE COORDINACIÓN REGIONAL Y EXTENSIÓN RURAL</t>
  </si>
  <si>
    <t>ADQUISICIÓN DE CAJAS DE ALMACENAMIENTO PARA USO DEL PERSONAL DE LA DIRECCIÓN DE COORDINACIÓN REGIONAL Y EXTENSIÓN RURAL</t>
  </si>
  <si>
    <t>ADQUISICIÓN DE PAPEL HIGIÉNICO PARA USO DEL PERSONAL DE LA DIRECCIÓN DE COORDINACIÓN REGIONAL Y EXTENSIÓN RURAL</t>
  </si>
  <si>
    <t>ADQUISICIÓN DE 7200 UNIDADES DE CONSUMO DE SERVICIO DE ALOJAMIENTO WEB EN NUBE DE LA DIRECCIÓN DE COORDINACIÓN REGIONAL Y EXTENSIÓN RURAL</t>
  </si>
  <si>
    <t>CONTRATACIÓN DE UN (1) SERVICIO DE TRANSPORTE CONSISTENTE EN SIETE (07) GIRAS EDUCATIVAS PARA ESTUDIANTES Y DOCENTES DEL CICLO BÁSICO Y DIVERSIFICADO DE LA ESCUELA DE FORMACIÓN AGRÍCOLA DE JACALTENANGO, HUEHUETENANGO DE LA DIRECCIÓN DE COORDINACIÓN REGIONAL Y EXTENSIÓN REGIONAL DEL MAGA</t>
  </si>
  <si>
    <t>25397400</t>
  </si>
  <si>
    <t>29512905</t>
  </si>
  <si>
    <t>5040701</t>
  </si>
  <si>
    <t>99437783</t>
  </si>
  <si>
    <t>107539527</t>
  </si>
  <si>
    <t>41682386</t>
  </si>
  <si>
    <t>TOTAL</t>
  </si>
  <si>
    <t>ADQUISICIÓN DE RESMAS DE PAPEL BOND TAMAÑO CARTA PARA ABASTECER EL ALMACEN DE LA DIRECCIÓN DE COORDINACIÓN REGIONAL Y EXTENSIÓN RURAL</t>
  </si>
  <si>
    <t>ADQUISICIÓN DE RESMAS DE PAPEL BOND TAMAÑO OFICIO PARA ABASTECER EL ALMACEN DE LA DIRECCIÓN DE COORDINACIÓN REGIONAL Y EXTENSIÓN RURAL</t>
  </si>
  <si>
    <t>ADQUISICIÓN DE LLANTAS PARA SER UTILIZADAS POR LOS VEHICULOS DE LAS DIFERENTES SEDES DEPARTAMENTALES DE LA DIRECCIÓN DE COORDINACIÓN REGIONAL Y EXTENSIÓN RURAL</t>
  </si>
  <si>
    <t>ADQUISICIÓN DE PROBETA PLASTICA, PARA LA IMPLEMENTACIÓN Y FUNCIONAMIENTO DE 75 BIOFÁBRICAS</t>
  </si>
  <si>
    <t xml:space="preserve">GUSTAVO ADOLFO BARAHONA SORIA </t>
  </si>
  <si>
    <t>ADQUISICIÓN DE LA VACUNA CORIZA, NEWCASTLE Y CÒLERA UTILIZADA EN LAS AVES DE TRASPATIO FAMILIAR POR LAS FAMILIAS PARTICIPANTES DE LOS CENTROS DE APRENDIZAJE PARA EL DESARROLLO RURAL-CADER-</t>
  </si>
  <si>
    <t>ADQUISICIÓN DE LA VACUNA DOBLE AVIAR (NEWCASTLE Y BRONQUITIS INFECCIOSA) UTILIZADA EN LAS AVES DE TRASPATIO FAMILIAR POR LAS FAMILIAS PARTICIPANTES DE LOS CENTROS DE APRENDIZAJE PARA EL DESARROLLO RURAL-CADER-</t>
  </si>
  <si>
    <t xml:space="preserve">ADQUISICIÓN DE LA VACUNA CONTRA NEWCASTLE CEPA LA SOTA UTILIZADA EN LAS AVES DE TRASPATIO FAMILIAR POR LAS FAMILIAS PARTICIPANTES DE LOS CENTROS DE APRENDIZAJE PARA EL DESARROLLO RURAL-CADER- </t>
  </si>
  <si>
    <t>ADQUISICIÓN DE GARRAPATICIDA, CONCENTRACIÒN AMIITRAZ UTILIZADO EN LAS AVES DE TRASPATIO FAMIIAR POR LAS FAMILIAS PARTICIPANTES DE LOS CENTROS DE APRENDIZAJE PARA EL DESARORROLLO RURAL -CADER-</t>
  </si>
  <si>
    <t>ADQUISICIÓN DE MULTIVITAMICO UTILIZADA EN LAS AVES DE TRASPATIO FAMILIAR POR LAS FAMILIAS PARTICIPANTES DE LOS CENTROS DE APRENDIZAJE PARA EL DESARROLLO RURAL -CADER-</t>
  </si>
  <si>
    <t>ADQUISICIÓN DE FERTILIZANTE FOSFORADO MAP TÉCNICO, PARA LA PREPARACIÓN Y FORMULACIÓN DE BIOFERTILIZANTES EN LAS 75 BIOFÁBRICAS</t>
  </si>
  <si>
    <t>ADQUISICIÓN DE 150 TONELES DE 55 GALONES, PARA LA IMPLEMENTACIÓN Y FUNCIONAMIENTO DE 75 BIOFÁBRICAS</t>
  </si>
  <si>
    <t>ADQUISICIÓN DE LA VACUNA CONTRA VIRUELA AVIAR UTILIZADA EN LAS AVES DE TRASPATIO FAMILIAR POR LAS FAMILIAS PARTICIPANTES DE LOS CENTROS DE APRENDIZAJE PARA EL DESARROLLO RURAL-CADER-</t>
  </si>
  <si>
    <t>ADQUISICIÓN DE 27 ROLLOS DE PLASTICO SALINERO, PARA CAPACITAR Y BRINDAR ASISTENCIA TECNICA DE ELABORACIÓN DE ESTANQUES PISCÍCOLAS</t>
  </si>
  <si>
    <t>ADQUISICIÓN DE PAPEL BOND TAMAÑO OFICIO PARA ABASTECER EL ALMACEN DE LA DIRECCIÓN DE COORDINACIÓN REGIONAL Y EXTENSION RURAL</t>
  </si>
  <si>
    <t>ADQUISICIÓN DE PAPEL BOND TAMAÑO CARTA, PARA ABASTECER EL ALMACEN DE LA DIRECCIÓN DE COORDINACIÓN REGIONAL Y EXTENSIÓN RURAL</t>
  </si>
  <si>
    <t>ADQUISICIÓN DE ARCHIVADORES TAMAÑO OFICIO PARA ABASTECER EL ALMACEN DE LA DIRECCIÓN DE COORDINACIÓN REGIONAL Y EXTENSIÓN RURAL</t>
  </si>
  <si>
    <t>ADQUISICIÓN DE PAPEL HIGIÉNICO, PARA ABASTECER EL ALMACEN DE LA DIRECCIÓN DE COORDINACIÓN REGIONAL Y EXTENSIÓN RURAL</t>
  </si>
  <si>
    <t>SUMINISTRO INTERNACIONAL DE MERCADERIAS, S.A.</t>
  </si>
  <si>
    <t>PLASTIHOGAR, S.A.</t>
  </si>
  <si>
    <t>LLANTAS Y REENCAUCHES, S.A.</t>
  </si>
  <si>
    <t>INDUSTRIAS PAVSA,  S.A.</t>
  </si>
  <si>
    <t>ITZDATA INTERNACIONAL, S.A.</t>
  </si>
  <si>
    <t>CHAN,CHICOP, RONY,MISAEL</t>
  </si>
  <si>
    <t>PAPELES COMERCIALES,  S.A.</t>
  </si>
  <si>
    <t>REPRESENTACIONES INTERNACIONALES Y NACIONALES, S.A.</t>
  </si>
  <si>
    <t>ADQUISICIÓN DE ARCHIVADORES TAMAÑO OFICIO PARA EL USO DEL PERSONAL DE LA DIRECCIÓN DE COORDINACIÓN REGIONAL Y EXTENSIÓN RURAL</t>
  </si>
  <si>
    <t>ADQUISICIÓN DE LLANTAS PARA SER UTILIZADAS POR LOS VEHÍCULOS DE LAS DIFERENTES SEDES DEPARTAMENTALES DE LA DIRECCIÓN DE COORDINACIÓN REGIONAL Y EXTENSIÓN RURAL</t>
  </si>
  <si>
    <t>FECHA DE ACTUALIZACIÓN: OCTUBRE 2023</t>
  </si>
  <si>
    <t>INDUSTRIA DE PRODUCTOS Y SERVICIOS, S.A.</t>
  </si>
  <si>
    <t>INDUSTRIA TECNIFICADA S.A.</t>
  </si>
  <si>
    <t>VITATRAC, S.A.</t>
  </si>
  <si>
    <t>FACELA GUATEMALA,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</si>
</sst>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14" fontId="0" fillId="0" borderId="10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22" zoomScaleNormal="100" zoomScaleSheetLayoutView="115" workbookViewId="0">
      <selection activeCell="F37" sqref="F37"/>
    </sheetView>
  </sheetViews>
  <sheetFormatPr baseColWidth="10" defaultRowHeight="15" x14ac:dyDescent="0.25"/>
  <cols>
    <col min="1" max="1" width="10.7109375" bestFit="1" customWidth="1"/>
    <col min="2" max="2" width="62.85546875" customWidth="1"/>
    <col min="3" max="3" width="10.28515625" style="1" bestFit="1" customWidth="1"/>
    <col min="4" max="4" width="10.5703125" style="1" bestFit="1" customWidth="1"/>
    <col min="5" max="5" width="13.42578125" style="2" bestFit="1" customWidth="1"/>
    <col min="6" max="6" width="56.28515625" style="1" bestFit="1" customWidth="1"/>
    <col min="7" max="7" width="10" style="1" bestFit="1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0" t="s">
        <v>13</v>
      </c>
      <c r="B2" s="21"/>
      <c r="C2" s="21"/>
      <c r="D2" s="21"/>
      <c r="E2" s="21"/>
      <c r="F2" s="21"/>
      <c r="G2" s="21"/>
    </row>
    <row r="3" spans="1:7" ht="21" customHeight="1" x14ac:dyDescent="0.25">
      <c r="A3" s="20" t="s">
        <v>9</v>
      </c>
      <c r="B3" s="21"/>
      <c r="C3" s="21"/>
      <c r="D3" s="21"/>
      <c r="E3" s="21"/>
      <c r="F3" s="21"/>
      <c r="G3" s="21"/>
    </row>
    <row r="4" spans="1:7" ht="21" customHeight="1" x14ac:dyDescent="0.25">
      <c r="A4" s="20" t="s">
        <v>10</v>
      </c>
      <c r="B4" s="21"/>
      <c r="C4" s="21"/>
      <c r="D4" s="21"/>
      <c r="E4" s="21"/>
      <c r="F4" s="21"/>
      <c r="G4" s="21"/>
    </row>
    <row r="5" spans="1:7" ht="21" customHeight="1" x14ac:dyDescent="0.25">
      <c r="A5" s="20" t="s">
        <v>11</v>
      </c>
      <c r="B5" s="21"/>
      <c r="C5" s="21"/>
      <c r="D5" s="21"/>
      <c r="E5" s="21"/>
      <c r="F5" s="21"/>
      <c r="G5" s="21"/>
    </row>
    <row r="6" spans="1:7" ht="21" customHeight="1" x14ac:dyDescent="0.25">
      <c r="A6" s="20" t="s">
        <v>12</v>
      </c>
      <c r="B6" s="21"/>
      <c r="C6" s="21"/>
      <c r="D6" s="21"/>
      <c r="E6" s="21"/>
      <c r="F6" s="21"/>
      <c r="G6" s="21"/>
    </row>
    <row r="7" spans="1:7" ht="21" customHeight="1" thickBot="1" x14ac:dyDescent="0.3">
      <c r="A7" s="20" t="s">
        <v>55</v>
      </c>
      <c r="B7" s="22"/>
      <c r="C7" s="22"/>
      <c r="D7" s="22"/>
      <c r="E7" s="22"/>
      <c r="F7" s="22"/>
      <c r="G7" s="22"/>
    </row>
    <row r="8" spans="1:7" ht="21" customHeight="1" thickBot="1" x14ac:dyDescent="0.3">
      <c r="A8" s="23" t="s">
        <v>14</v>
      </c>
      <c r="B8" s="24"/>
      <c r="C8" s="24"/>
      <c r="D8" s="24"/>
      <c r="E8" s="24"/>
      <c r="F8" s="24"/>
      <c r="G8" s="25"/>
    </row>
    <row r="9" spans="1:7" ht="21.75" thickBot="1" x14ac:dyDescent="0.4">
      <c r="A9" s="19" t="s">
        <v>7</v>
      </c>
      <c r="B9" s="19"/>
      <c r="C9" s="19"/>
      <c r="D9" s="19"/>
      <c r="E9" s="19"/>
      <c r="F9" s="19"/>
      <c r="G9" s="19"/>
    </row>
    <row r="10" spans="1:7" ht="30" x14ac:dyDescent="0.25">
      <c r="A10" s="3" t="s">
        <v>1</v>
      </c>
      <c r="B10" s="4" t="s">
        <v>6</v>
      </c>
      <c r="C10" s="4" t="s">
        <v>5</v>
      </c>
      <c r="D10" s="4" t="s">
        <v>0</v>
      </c>
      <c r="E10" s="39" t="s">
        <v>2</v>
      </c>
      <c r="F10" s="4" t="s">
        <v>3</v>
      </c>
      <c r="G10" s="4" t="s">
        <v>4</v>
      </c>
    </row>
    <row r="11" spans="1:7" x14ac:dyDescent="0.25">
      <c r="A11" s="26">
        <v>44973</v>
      </c>
      <c r="B11" s="28" t="s">
        <v>15</v>
      </c>
      <c r="C11" s="7">
        <v>1500</v>
      </c>
      <c r="D11" s="7">
        <v>34.11</v>
      </c>
      <c r="E11" s="40">
        <v>83645</v>
      </c>
      <c r="F11" s="30" t="s">
        <v>45</v>
      </c>
      <c r="G11" s="30" t="s">
        <v>20</v>
      </c>
    </row>
    <row r="12" spans="1:7" x14ac:dyDescent="0.25">
      <c r="A12" s="27"/>
      <c r="B12" s="29"/>
      <c r="C12" s="7">
        <v>800</v>
      </c>
      <c r="D12" s="7">
        <v>40.6</v>
      </c>
      <c r="E12" s="41"/>
      <c r="F12" s="31"/>
      <c r="G12" s="31"/>
    </row>
    <row r="13" spans="1:7" ht="45" x14ac:dyDescent="0.25">
      <c r="A13" s="5">
        <v>44998</v>
      </c>
      <c r="B13" s="6" t="s">
        <v>16</v>
      </c>
      <c r="C13" s="7">
        <v>500</v>
      </c>
      <c r="D13" s="8">
        <f>E13/C13</f>
        <v>117.65</v>
      </c>
      <c r="E13" s="42">
        <v>58825</v>
      </c>
      <c r="F13" s="7" t="s">
        <v>46</v>
      </c>
      <c r="G13" s="7" t="s">
        <v>21</v>
      </c>
    </row>
    <row r="14" spans="1:7" x14ac:dyDescent="0.25">
      <c r="A14" s="26">
        <v>45007</v>
      </c>
      <c r="B14" s="28" t="s">
        <v>54</v>
      </c>
      <c r="C14" s="7">
        <v>16</v>
      </c>
      <c r="D14" s="8">
        <v>1034</v>
      </c>
      <c r="E14" s="40">
        <v>66450</v>
      </c>
      <c r="F14" s="30" t="s">
        <v>47</v>
      </c>
      <c r="G14" s="30" t="s">
        <v>22</v>
      </c>
    </row>
    <row r="15" spans="1:7" x14ac:dyDescent="0.25">
      <c r="A15" s="35"/>
      <c r="B15" s="33"/>
      <c r="C15" s="7">
        <v>8</v>
      </c>
      <c r="D15" s="8">
        <v>1035</v>
      </c>
      <c r="E15" s="43"/>
      <c r="F15" s="32"/>
      <c r="G15" s="32"/>
    </row>
    <row r="16" spans="1:7" x14ac:dyDescent="0.25">
      <c r="A16" s="35"/>
      <c r="B16" s="33"/>
      <c r="C16" s="7">
        <v>4</v>
      </c>
      <c r="D16" s="8">
        <v>840</v>
      </c>
      <c r="E16" s="43"/>
      <c r="F16" s="32"/>
      <c r="G16" s="32"/>
    </row>
    <row r="17" spans="1:7" x14ac:dyDescent="0.25">
      <c r="A17" s="35"/>
      <c r="B17" s="33"/>
      <c r="C17" s="7">
        <v>16</v>
      </c>
      <c r="D17" s="8">
        <v>860</v>
      </c>
      <c r="E17" s="43"/>
      <c r="F17" s="32"/>
      <c r="G17" s="32"/>
    </row>
    <row r="18" spans="1:7" x14ac:dyDescent="0.25">
      <c r="A18" s="35"/>
      <c r="B18" s="33"/>
      <c r="C18" s="7">
        <v>10</v>
      </c>
      <c r="D18" s="8">
        <v>1125</v>
      </c>
      <c r="E18" s="43"/>
      <c r="F18" s="32"/>
      <c r="G18" s="32"/>
    </row>
    <row r="19" spans="1:7" x14ac:dyDescent="0.25">
      <c r="A19" s="35"/>
      <c r="B19" s="33"/>
      <c r="C19" s="7">
        <v>12</v>
      </c>
      <c r="D19" s="8">
        <v>875</v>
      </c>
      <c r="E19" s="43"/>
      <c r="F19" s="32"/>
      <c r="G19" s="32"/>
    </row>
    <row r="20" spans="1:7" x14ac:dyDescent="0.25">
      <c r="A20" s="27"/>
      <c r="B20" s="29"/>
      <c r="C20" s="7">
        <v>4</v>
      </c>
      <c r="D20" s="7">
        <v>689</v>
      </c>
      <c r="E20" s="41"/>
      <c r="F20" s="31"/>
      <c r="G20" s="31"/>
    </row>
    <row r="21" spans="1:7" ht="30" x14ac:dyDescent="0.25">
      <c r="A21" s="5">
        <v>45008</v>
      </c>
      <c r="B21" s="6" t="s">
        <v>17</v>
      </c>
      <c r="C21" s="7">
        <v>200</v>
      </c>
      <c r="D21" s="8">
        <f>E21/C21</f>
        <v>211.8</v>
      </c>
      <c r="E21" s="42">
        <v>42360</v>
      </c>
      <c r="F21" s="7" t="s">
        <v>48</v>
      </c>
      <c r="G21" s="7" t="s">
        <v>23</v>
      </c>
    </row>
    <row r="22" spans="1:7" ht="45" x14ac:dyDescent="0.25">
      <c r="A22" s="5">
        <v>45033</v>
      </c>
      <c r="B22" s="6" t="s">
        <v>53</v>
      </c>
      <c r="C22" s="7">
        <v>1500</v>
      </c>
      <c r="D22" s="8">
        <v>26.95</v>
      </c>
      <c r="E22" s="42">
        <v>40425</v>
      </c>
      <c r="F22" s="7" t="s">
        <v>48</v>
      </c>
      <c r="G22" s="7" t="s">
        <v>23</v>
      </c>
    </row>
    <row r="23" spans="1:7" ht="45" x14ac:dyDescent="0.25">
      <c r="A23" s="5">
        <v>45061</v>
      </c>
      <c r="B23" s="6" t="s">
        <v>18</v>
      </c>
      <c r="C23" s="7">
        <v>1</v>
      </c>
      <c r="D23" s="8">
        <v>88685</v>
      </c>
      <c r="E23" s="42">
        <v>88685</v>
      </c>
      <c r="F23" s="7" t="s">
        <v>49</v>
      </c>
      <c r="G23" s="7" t="s">
        <v>24</v>
      </c>
    </row>
    <row r="24" spans="1:7" ht="75" x14ac:dyDescent="0.25">
      <c r="A24" s="5">
        <v>45062</v>
      </c>
      <c r="B24" s="6" t="s">
        <v>19</v>
      </c>
      <c r="C24" s="7">
        <v>1</v>
      </c>
      <c r="D24" s="8">
        <v>89500</v>
      </c>
      <c r="E24" s="42">
        <v>89500</v>
      </c>
      <c r="F24" s="7" t="s">
        <v>50</v>
      </c>
      <c r="G24" s="7" t="s">
        <v>25</v>
      </c>
    </row>
    <row r="25" spans="1:7" ht="45" x14ac:dyDescent="0.25">
      <c r="A25" s="5">
        <v>45078</v>
      </c>
      <c r="B25" s="6" t="s">
        <v>28</v>
      </c>
      <c r="C25" s="7">
        <v>700</v>
      </c>
      <c r="D25" s="8">
        <f>E25/C25</f>
        <v>39.39</v>
      </c>
      <c r="E25" s="42">
        <v>27573</v>
      </c>
      <c r="F25" s="7" t="s">
        <v>51</v>
      </c>
      <c r="G25" s="7">
        <v>12772801</v>
      </c>
    </row>
    <row r="26" spans="1:7" ht="45" x14ac:dyDescent="0.25">
      <c r="A26" s="5">
        <v>45078</v>
      </c>
      <c r="B26" s="6" t="s">
        <v>27</v>
      </c>
      <c r="C26" s="7">
        <v>1800</v>
      </c>
      <c r="D26" s="8">
        <v>28.65</v>
      </c>
      <c r="E26" s="42">
        <v>51570</v>
      </c>
      <c r="F26" s="7" t="s">
        <v>59</v>
      </c>
      <c r="G26" s="7">
        <v>73889342</v>
      </c>
    </row>
    <row r="27" spans="1:7" x14ac:dyDescent="0.25">
      <c r="A27" s="36">
        <v>45127</v>
      </c>
      <c r="B27" s="37" t="s">
        <v>29</v>
      </c>
      <c r="C27" s="7">
        <v>28</v>
      </c>
      <c r="D27" s="8">
        <f>21000/C27</f>
        <v>750</v>
      </c>
      <c r="E27" s="44">
        <v>79705</v>
      </c>
      <c r="F27" s="37" t="s">
        <v>58</v>
      </c>
      <c r="G27" s="38">
        <v>20567731</v>
      </c>
    </row>
    <row r="28" spans="1:7" x14ac:dyDescent="0.25">
      <c r="A28" s="36"/>
      <c r="B28" s="37"/>
      <c r="C28" s="7">
        <v>4</v>
      </c>
      <c r="D28" s="8">
        <f>5400/C28</f>
        <v>1350</v>
      </c>
      <c r="E28" s="44"/>
      <c r="F28" s="38"/>
      <c r="G28" s="38"/>
    </row>
    <row r="29" spans="1:7" x14ac:dyDescent="0.25">
      <c r="A29" s="36"/>
      <c r="B29" s="37"/>
      <c r="C29" s="7">
        <v>39</v>
      </c>
      <c r="D29" s="8">
        <f>29250/C29</f>
        <v>750</v>
      </c>
      <c r="E29" s="44"/>
      <c r="F29" s="38"/>
      <c r="G29" s="38"/>
    </row>
    <row r="30" spans="1:7" x14ac:dyDescent="0.25">
      <c r="A30" s="36"/>
      <c r="B30" s="37"/>
      <c r="C30" s="7">
        <v>4</v>
      </c>
      <c r="D30" s="8">
        <f>3200/C30</f>
        <v>800</v>
      </c>
      <c r="E30" s="44"/>
      <c r="F30" s="38"/>
      <c r="G30" s="38"/>
    </row>
    <row r="31" spans="1:7" ht="30" x14ac:dyDescent="0.25">
      <c r="A31" s="10">
        <v>45182</v>
      </c>
      <c r="B31" s="11" t="s">
        <v>30</v>
      </c>
      <c r="C31" s="12">
        <v>300</v>
      </c>
      <c r="D31" s="13">
        <f>E31/C31</f>
        <v>98</v>
      </c>
      <c r="E31" s="42">
        <v>29400</v>
      </c>
      <c r="F31" s="12" t="s">
        <v>31</v>
      </c>
      <c r="G31" s="12">
        <v>21025428</v>
      </c>
    </row>
    <row r="32" spans="1:7" ht="60" x14ac:dyDescent="0.25">
      <c r="A32" s="10">
        <v>45195</v>
      </c>
      <c r="B32" s="11" t="s">
        <v>32</v>
      </c>
      <c r="C32" s="12">
        <v>2604</v>
      </c>
      <c r="D32" s="13">
        <f t="shared" ref="D32:D44" si="0">E32/C32</f>
        <v>34.5</v>
      </c>
      <c r="E32" s="42">
        <v>89838</v>
      </c>
      <c r="F32" s="14" t="s">
        <v>52</v>
      </c>
      <c r="G32" s="12">
        <v>21027250</v>
      </c>
    </row>
    <row r="33" spans="1:7" ht="60" x14ac:dyDescent="0.25">
      <c r="A33" s="10">
        <v>45195</v>
      </c>
      <c r="B33" s="11" t="s">
        <v>33</v>
      </c>
      <c r="C33" s="12">
        <v>3597</v>
      </c>
      <c r="D33" s="13">
        <f t="shared" si="0"/>
        <v>24.900000000000002</v>
      </c>
      <c r="E33" s="42">
        <v>89565.3</v>
      </c>
      <c r="F33" s="14" t="s">
        <v>52</v>
      </c>
      <c r="G33" s="12">
        <v>21028702</v>
      </c>
    </row>
    <row r="34" spans="1:7" ht="60" x14ac:dyDescent="0.25">
      <c r="A34" s="10">
        <v>45195</v>
      </c>
      <c r="B34" s="11" t="s">
        <v>34</v>
      </c>
      <c r="C34" s="12">
        <v>4702</v>
      </c>
      <c r="D34" s="13">
        <f t="shared" si="0"/>
        <v>19.099999999999998</v>
      </c>
      <c r="E34" s="42">
        <v>89808.2</v>
      </c>
      <c r="F34" s="14" t="s">
        <v>52</v>
      </c>
      <c r="G34" s="12">
        <v>21028885</v>
      </c>
    </row>
    <row r="35" spans="1:7" ht="60" x14ac:dyDescent="0.25">
      <c r="A35" s="10">
        <v>45195</v>
      </c>
      <c r="B35" s="11" t="s">
        <v>35</v>
      </c>
      <c r="C35" s="12">
        <v>1415</v>
      </c>
      <c r="D35" s="13">
        <f t="shared" si="0"/>
        <v>46.4</v>
      </c>
      <c r="E35" s="42">
        <v>65656</v>
      </c>
      <c r="F35" s="14" t="s">
        <v>52</v>
      </c>
      <c r="G35" s="12">
        <v>21028362</v>
      </c>
    </row>
    <row r="36" spans="1:7" ht="45" x14ac:dyDescent="0.25">
      <c r="A36" s="10">
        <v>45195</v>
      </c>
      <c r="B36" s="11" t="s">
        <v>36</v>
      </c>
      <c r="C36" s="12">
        <v>10135</v>
      </c>
      <c r="D36" s="13">
        <f t="shared" si="0"/>
        <v>8.8000000000000007</v>
      </c>
      <c r="E36" s="42">
        <v>89188</v>
      </c>
      <c r="F36" s="14" t="s">
        <v>52</v>
      </c>
      <c r="G36" s="12">
        <v>21098700</v>
      </c>
    </row>
    <row r="37" spans="1:7" ht="60" x14ac:dyDescent="0.25">
      <c r="A37" s="15">
        <v>45195</v>
      </c>
      <c r="B37" s="16" t="s">
        <v>39</v>
      </c>
      <c r="C37" s="17">
        <v>3191</v>
      </c>
      <c r="D37" s="18">
        <f t="shared" ref="D37" si="1">E37/C37</f>
        <v>28.2</v>
      </c>
      <c r="E37" s="42">
        <v>89986.2</v>
      </c>
      <c r="F37" s="14" t="s">
        <v>52</v>
      </c>
      <c r="G37" s="17">
        <v>21028486</v>
      </c>
    </row>
    <row r="38" spans="1:7" ht="45" x14ac:dyDescent="0.25">
      <c r="A38" s="15">
        <v>45203</v>
      </c>
      <c r="B38" s="16" t="s">
        <v>37</v>
      </c>
      <c r="C38" s="17">
        <v>75</v>
      </c>
      <c r="D38" s="18">
        <f t="shared" si="0"/>
        <v>510.25</v>
      </c>
      <c r="E38" s="42">
        <v>38268.75</v>
      </c>
      <c r="F38" s="14" t="s">
        <v>57</v>
      </c>
      <c r="G38" s="17">
        <v>21019355</v>
      </c>
    </row>
    <row r="39" spans="1:7" ht="30" x14ac:dyDescent="0.25">
      <c r="A39" s="15">
        <v>45222</v>
      </c>
      <c r="B39" s="16" t="s">
        <v>38</v>
      </c>
      <c r="C39" s="17">
        <v>150</v>
      </c>
      <c r="D39" s="18">
        <f t="shared" si="0"/>
        <v>432.55</v>
      </c>
      <c r="E39" s="42">
        <v>64882.5</v>
      </c>
      <c r="F39" s="14" t="s">
        <v>57</v>
      </c>
      <c r="G39" s="17">
        <v>21024928</v>
      </c>
    </row>
    <row r="40" spans="1:7" ht="45" x14ac:dyDescent="0.25">
      <c r="A40" s="15">
        <v>45222</v>
      </c>
      <c r="B40" s="16" t="s">
        <v>40</v>
      </c>
      <c r="C40" s="17">
        <v>27</v>
      </c>
      <c r="D40" s="18">
        <f t="shared" si="0"/>
        <v>2861.9700000000003</v>
      </c>
      <c r="E40" s="42">
        <v>77273.19</v>
      </c>
      <c r="F40" s="14" t="s">
        <v>46</v>
      </c>
      <c r="G40" s="17">
        <v>21097690</v>
      </c>
    </row>
    <row r="41" spans="1:7" ht="45" x14ac:dyDescent="0.25">
      <c r="A41" s="15">
        <v>45226</v>
      </c>
      <c r="B41" s="16" t="s">
        <v>41</v>
      </c>
      <c r="C41" s="17">
        <v>1000</v>
      </c>
      <c r="D41" s="18">
        <f t="shared" si="0"/>
        <v>30.5</v>
      </c>
      <c r="E41" s="42">
        <v>30500</v>
      </c>
      <c r="F41" s="14" t="s">
        <v>56</v>
      </c>
      <c r="G41" s="17">
        <v>21388768</v>
      </c>
    </row>
    <row r="42" spans="1:7" ht="45" x14ac:dyDescent="0.25">
      <c r="A42" s="15">
        <v>45226</v>
      </c>
      <c r="B42" s="16" t="s">
        <v>42</v>
      </c>
      <c r="C42" s="17">
        <v>1000</v>
      </c>
      <c r="D42" s="18">
        <f t="shared" si="0"/>
        <v>25.8</v>
      </c>
      <c r="E42" s="42">
        <v>25800</v>
      </c>
      <c r="F42" s="14" t="s">
        <v>56</v>
      </c>
      <c r="G42" s="17">
        <v>21388776</v>
      </c>
    </row>
    <row r="43" spans="1:7" ht="45" x14ac:dyDescent="0.25">
      <c r="A43" s="15">
        <v>45226</v>
      </c>
      <c r="B43" s="16" t="s">
        <v>43</v>
      </c>
      <c r="C43" s="17">
        <v>1500</v>
      </c>
      <c r="D43" s="18">
        <f t="shared" si="0"/>
        <v>25</v>
      </c>
      <c r="E43" s="42">
        <v>37500</v>
      </c>
      <c r="F43" s="14" t="s">
        <v>48</v>
      </c>
      <c r="G43" s="17">
        <v>21373523</v>
      </c>
    </row>
    <row r="44" spans="1:7" ht="30" x14ac:dyDescent="0.25">
      <c r="A44" s="15">
        <v>45226</v>
      </c>
      <c r="B44" s="16" t="s">
        <v>44</v>
      </c>
      <c r="C44" s="17">
        <v>150</v>
      </c>
      <c r="D44" s="18">
        <f t="shared" si="0"/>
        <v>156</v>
      </c>
      <c r="E44" s="42">
        <v>23400</v>
      </c>
      <c r="F44" s="14" t="s">
        <v>48</v>
      </c>
      <c r="G44" s="17">
        <v>21374295</v>
      </c>
    </row>
    <row r="45" spans="1:7" ht="15.75" thickBot="1" x14ac:dyDescent="0.3">
      <c r="A45" s="34" t="s">
        <v>26</v>
      </c>
      <c r="B45" s="34"/>
      <c r="C45" s="34"/>
      <c r="D45" s="34"/>
      <c r="E45" s="9">
        <f>SUM(E11:E44)</f>
        <v>1469804.14</v>
      </c>
    </row>
    <row r="46" spans="1:7" ht="15.75" thickTop="1" x14ac:dyDescent="0.25"/>
  </sheetData>
  <mergeCells count="25">
    <mergeCell ref="F14:F20"/>
    <mergeCell ref="G14:G20"/>
    <mergeCell ref="B14:B20"/>
    <mergeCell ref="E14:E20"/>
    <mergeCell ref="A45:D45"/>
    <mergeCell ref="A14:A20"/>
    <mergeCell ref="A27:A30"/>
    <mergeCell ref="B27:B30"/>
    <mergeCell ref="F27:F30"/>
    <mergeCell ref="G27:G30"/>
    <mergeCell ref="E27:E30"/>
    <mergeCell ref="A11:A12"/>
    <mergeCell ref="B11:B12"/>
    <mergeCell ref="E11:E12"/>
    <mergeCell ref="F11:F12"/>
    <mergeCell ref="G11:G12"/>
    <mergeCell ref="A9:G9"/>
    <mergeCell ref="A1:G1"/>
    <mergeCell ref="A2:G2"/>
    <mergeCell ref="A3:G3"/>
    <mergeCell ref="A4:G4"/>
    <mergeCell ref="A5:G5"/>
    <mergeCell ref="A6:G6"/>
    <mergeCell ref="A7:G7"/>
    <mergeCell ref="A8:G8"/>
  </mergeCells>
  <printOptions horizontalCentered="1"/>
  <pageMargins left="0.19685039370078741" right="0.19685039370078741" top="0.39370078740157483" bottom="0.39370078740157483" header="0.31496062992125984" footer="0.31496062992125984"/>
  <pageSetup scale="75" orientation="landscape" verticalDpi="0" r:id="rId1"/>
  <rowBreaks count="1" manualBreakCount="1">
    <brk id="26" max="6" man="1"/>
  </rowBreaks>
  <ignoredErrors>
    <ignoredError sqref="G11:G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HP2021</cp:lastModifiedBy>
  <cp:lastPrinted>2023-11-02T20:47:37Z</cp:lastPrinted>
  <dcterms:created xsi:type="dcterms:W3CDTF">2017-12-05T18:01:17Z</dcterms:created>
  <dcterms:modified xsi:type="dcterms:W3CDTF">2023-11-02T20:49:08Z</dcterms:modified>
</cp:coreProperties>
</file>