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caglia\Desktop\UTSE 2026\ACCESO A LA INFORMACIÓN\Marzo 2026\"/>
    </mc:Choice>
  </mc:AlternateContent>
  <xr:revisionPtr revIDLastSave="0" documentId="8_{F3C1642F-F3F8-4910-9A89-849BB1A9679D}" xr6:coauthVersionLast="47" xr6:coauthVersionMax="47" xr10:uidLastSave="{00000000-0000-0000-0000-000000000000}"/>
  <bookViews>
    <workbookView xWindow="-120" yWindow="-120" windowWidth="29040" windowHeight="15720" xr2:uid="{2D2E1B77-D767-44D7-9026-8E1D63F15C6E}"/>
  </bookViews>
  <sheets>
    <sheet name="Hoja1" sheetId="1" r:id="rId1"/>
  </sheets>
  <definedNames>
    <definedName name="_xlnm._FilterDatabase" localSheetId="0" hidden="1">Hoja1!$A$11:$Q$11</definedName>
    <definedName name="_xlnm.Print_Area" localSheetId="0">Hoja1!$A$1:$Q$27</definedName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1" l="1"/>
  <c r="O26" i="1"/>
  <c r="O25" i="1"/>
  <c r="O24" i="1"/>
  <c r="O23" i="1"/>
  <c r="O22" i="1" l="1"/>
  <c r="O20" i="1" l="1"/>
  <c r="O21" i="1" l="1"/>
  <c r="O19" i="1" l="1"/>
  <c r="O18" i="1" l="1"/>
  <c r="O17" i="1"/>
  <c r="O12" i="1" l="1"/>
  <c r="J13" i="1"/>
  <c r="O13" i="1"/>
  <c r="O14" i="1"/>
  <c r="J15" i="1"/>
  <c r="O15" i="1"/>
  <c r="O16" i="1"/>
</calcChain>
</file>

<file path=xl/sharedStrings.xml><?xml version="1.0" encoding="utf-8"?>
<sst xmlns="http://schemas.openxmlformats.org/spreadsheetml/2006/main" count="114" uniqueCount="82">
  <si>
    <t>No</t>
  </si>
  <si>
    <t>UNIDAD EJECUTORA</t>
  </si>
  <si>
    <t>PROYECTOS</t>
  </si>
  <si>
    <t>ESTADO</t>
  </si>
  <si>
    <t>CONVENIO</t>
  </si>
  <si>
    <t>MONTO DEL PROYECTO Q.</t>
  </si>
  <si>
    <t>RR</t>
  </si>
  <si>
    <t>RNR</t>
  </si>
  <si>
    <t>DESEMBOLSO</t>
  </si>
  <si>
    <t>PENDIENTE</t>
  </si>
  <si>
    <t>FECHA INICIO</t>
  </si>
  <si>
    <t>FECHA FINAL</t>
  </si>
  <si>
    <t>B-HOM</t>
  </si>
  <si>
    <t>B-MUJ</t>
  </si>
  <si>
    <t xml:space="preserve">TOTAL BENEFICIARIOS </t>
  </si>
  <si>
    <t>DEPARTAMENTO</t>
  </si>
  <si>
    <t>VIGENTE</t>
  </si>
  <si>
    <t>Maya</t>
  </si>
  <si>
    <t>Asociación Red de Apicultores para el Desarrollo Sostenible de Suroccidente, -ARAPIS-</t>
  </si>
  <si>
    <t>Fortalecimiento del sistema de producción apícola de los asociados de ARAPIS</t>
  </si>
  <si>
    <t>13-2021</t>
  </si>
  <si>
    <t xml:space="preserve">Alta Verapaz </t>
  </si>
  <si>
    <t xml:space="preserve">Guatemala </t>
  </si>
  <si>
    <t>Huehuetenango</t>
  </si>
  <si>
    <t>San Marcos</t>
  </si>
  <si>
    <t>Zacapa</t>
  </si>
  <si>
    <t xml:space="preserve">Maya </t>
  </si>
  <si>
    <t>Asociación Guatemalteca para la Educación Agropecuaria -AGROBECA-</t>
  </si>
  <si>
    <t>Formación de profesionales para incrementar la competitividad y sostenibilidad del sector agropecuario de Guatemala</t>
  </si>
  <si>
    <t xml:space="preserve"> 20-2022</t>
  </si>
  <si>
    <t xml:space="preserve">Asociación Agrícola Campesina Santa Teresa </t>
  </si>
  <si>
    <t>32-2022</t>
  </si>
  <si>
    <t>Asociación Nacional de Productores de Frutales Deciduos -ANAPDE-</t>
  </si>
  <si>
    <t>Implementación de centros de acopio para procesamiento agroindustrial de frutales deciduos en las regiones occidente, noroccidente, centro y oriente de la República de Guatemala, para la Asociación ANAPDE.</t>
  </si>
  <si>
    <t>36-2022</t>
  </si>
  <si>
    <t>Implementación de infraestructura, maquinaria y equipo para la producción de palma africana de la asociación ASOPOMBAAQ, Panzós, Alta Verapaz</t>
  </si>
  <si>
    <t>35-2022</t>
  </si>
  <si>
    <t>Producción, procesamiento y comercialización de leche y derivados, Cooperativa Agrícola Gualán R. L.</t>
  </si>
  <si>
    <t>Cooperativa Agrícola de Servicios Varios “Gualán”, Responsabilidad Limitada</t>
  </si>
  <si>
    <t>Asociación de Cardamomeros del Norte de Guatemala, A.C.N.G.</t>
  </si>
  <si>
    <t>16-2023</t>
  </si>
  <si>
    <t>11-2023</t>
  </si>
  <si>
    <t>Izabal</t>
  </si>
  <si>
    <t>Totonicapán, Quiche, Jalapa y Chimaltenango</t>
  </si>
  <si>
    <t>Federación Comercializadora de Café Especial de Guatemala, FECCEG</t>
  </si>
  <si>
    <t>31-2023</t>
  </si>
  <si>
    <t>Quetzaltenango</t>
  </si>
  <si>
    <t>PUEBLO</t>
  </si>
  <si>
    <t>Asociación Mixta La Vaquita Aldea Recuerdo a Barrios del municipio de San Carlos Sija AMIVARABS</t>
  </si>
  <si>
    <t>Implementación de planta procesadora de leche y equipamiento para la Asociación Mixta La Vaquita, San Carlos Sija, Quetzaltenango.</t>
  </si>
  <si>
    <t>Cooperativa Integral Agrícola "Las Cruces", Responsabilidad Limitada, CIALC R.L.</t>
  </si>
  <si>
    <t>Implementación de Centro de Acopio para Maíz de la Cooperativa Las Cruces, R. L., Las Cruces, Petén</t>
  </si>
  <si>
    <t>Peten</t>
  </si>
  <si>
    <t>Ladino</t>
  </si>
  <si>
    <t>Maya, Ladino</t>
  </si>
  <si>
    <t>25-2023</t>
  </si>
  <si>
    <t>29-2023</t>
  </si>
  <si>
    <t>Asociación  de Productores Orgánicos, la que podrá abreviarse ASODEPO</t>
  </si>
  <si>
    <t>26-2023</t>
  </si>
  <si>
    <t>Asociación Selva del Norte, ASOSELNOR</t>
  </si>
  <si>
    <t>Implementación de infraestructura equipada para la producción de cardamomo de la Asociación ASOSELNOR, Cobán, Alta Verapaz</t>
  </si>
  <si>
    <t>32-2023</t>
  </si>
  <si>
    <t>Cooperativa Integral de Comercialización "Unidos por el Cambio", R.L. "INTERCOM" R.L.</t>
  </si>
  <si>
    <t>Implementación de infraestructura productiva para acopio y fortalecimiento de la producción de papa de la Cooperativa INTERCOM R.L. Ixchiguán, San Marcos</t>
  </si>
  <si>
    <t>24-2023</t>
  </si>
  <si>
    <t>Cooperativa de Ahorro y Crédito Unión Florecer R.L.</t>
  </si>
  <si>
    <t>15-2024</t>
  </si>
  <si>
    <t>Asociación de Ganaderos de Izabal</t>
  </si>
  <si>
    <t>Implementación de infraestructura equipada para laboratorio de análisis agropecuarios para la Asociación de Ganaderos de Izabal, Morales, Izabal.</t>
  </si>
  <si>
    <t>05-2025</t>
  </si>
  <si>
    <t>Implementación de Infraestructura Productiva y Equipamiento para el Secado de Cardamomo de la Asociación Santa Teresa</t>
  </si>
  <si>
    <t>Implementación de infraestructura productiva y equipamiento de planta procesadora de bioinsumos para el cultivo de café de FECCEG, Quetzaltenango, Quetzaltenango</t>
  </si>
  <si>
    <t>Implementación de infraestructura y equipo para el procesamiento y almacenamiento de cardamomo de la Asociación ASODEPO, Cobán, Alta Verapaz</t>
  </si>
  <si>
    <t>Implementación de infraestructura productiva para el acopio de café d la Cooperativa Unión Florecer R.L., San Juan Atitán, Huehuetenango</t>
  </si>
  <si>
    <t>Implementación de infraestructura productiva y equipo para el beneficiado de cardamomo.</t>
  </si>
  <si>
    <t>Cooperativa Integral Agrícola Misael Marroquín R.L.</t>
  </si>
  <si>
    <t>Implementación de infraestructura productiva, maquinaria y equipo para el acopio de aguacate Hass de la Cooperativa Misael Marroquín R.L., Acatenango, Chimaltenango</t>
  </si>
  <si>
    <t>16-2024</t>
  </si>
  <si>
    <t>Chimaltenango</t>
  </si>
  <si>
    <t>Asociacion de Desarrollo Integral Agropecuario y Agroforestal Pombaaq, la cual se podrá abreviar "ASOPOMBAAQ"</t>
  </si>
  <si>
    <t>Escuintla, Retalhuleu, Santa Rosa, Sololá y Suchitepéquez</t>
  </si>
  <si>
    <t>ORGANIZACIONES BENEFICIARIAS DE ACUERDO AL GRUPO DE PERTENENCIA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</si>
</sst>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ltivo Light"/>
      <family val="2"/>
    </font>
    <font>
      <b/>
      <sz val="14"/>
      <color theme="4"/>
      <name val="Altivo Light"/>
      <family val="2"/>
    </font>
    <font>
      <b/>
      <sz val="14"/>
      <name val="Altivo Light"/>
      <family val="2"/>
    </font>
    <font>
      <b/>
      <sz val="14"/>
      <color theme="0"/>
      <name val="Altivo Light"/>
      <family val="2"/>
    </font>
    <font>
      <sz val="14"/>
      <name val="Altivo Light"/>
      <family val="2"/>
    </font>
    <font>
      <b/>
      <sz val="16"/>
      <color theme="3"/>
      <name val="Altivo Light"/>
      <family val="2"/>
    </font>
    <font>
      <sz val="8"/>
      <name val="Calibri"/>
      <family val="2"/>
      <scheme val="minor"/>
    </font>
    <font>
      <sz val="12"/>
      <name val="Altivo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44" fontId="2" fillId="3" borderId="0" xfId="0" applyNumberFormat="1" applyFont="1" applyFill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4" fontId="6" fillId="0" borderId="1" xfId="1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vertical="center"/>
    </xf>
    <xf numFmtId="17" fontId="6" fillId="0" borderId="1" xfId="0" quotePrefix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0</xdr:row>
      <xdr:rowOff>127000</xdr:rowOff>
    </xdr:from>
    <xdr:to>
      <xdr:col>1</xdr:col>
      <xdr:colOff>3603624</xdr:colOff>
      <xdr:row>8</xdr:row>
      <xdr:rowOff>180552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7D6DD-1A7C-4719-8DEC-DDED87283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4" y="127000"/>
          <a:ext cx="3825875" cy="1577552"/>
        </a:xfrm>
        <a:prstGeom prst="rect">
          <a:avLst/>
        </a:prstGeom>
      </xdr:spPr>
    </xdr:pic>
    <xdr:clientData/>
  </xdr:twoCellAnchor>
  <xdr:twoCellAnchor>
    <xdr:from>
      <xdr:col>14</xdr:col>
      <xdr:colOff>111125</xdr:colOff>
      <xdr:row>0</xdr:row>
      <xdr:rowOff>79375</xdr:rowOff>
    </xdr:from>
    <xdr:to>
      <xdr:col>16</xdr:col>
      <xdr:colOff>2117725</xdr:colOff>
      <xdr:row>4</xdr:row>
      <xdr:rowOff>3175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D65C1466-17CB-424F-8A1B-2AA49B07FB04}"/>
            </a:ext>
          </a:extLst>
        </xdr:cNvPr>
        <xdr:cNvSpPr txBox="1"/>
      </xdr:nvSpPr>
      <xdr:spPr>
        <a:xfrm>
          <a:off x="23669625" y="79375"/>
          <a:ext cx="4864100" cy="68580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oel="http://schemas.microsoft.com/office/2019/extlst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lc="http://schemas.openxmlformats.org/drawingml/2006/locked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Fondo Nacional para la Reactivación y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Modernización de la Actividad Agropecuaria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(FONAGRO)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682B-64FF-44A0-9C77-35A64979CD4D}">
  <sheetPr>
    <pageSetUpPr fitToPage="1"/>
  </sheetPr>
  <dimension ref="A1:Q27"/>
  <sheetViews>
    <sheetView tabSelected="1" zoomScale="50" zoomScaleNormal="50" zoomScaleSheetLayoutView="58" workbookViewId="0">
      <selection activeCell="Q27" sqref="A1:Q27"/>
    </sheetView>
  </sheetViews>
  <sheetFormatPr baseColWidth="10" defaultRowHeight="15" x14ac:dyDescent="0.25"/>
  <cols>
    <col min="1" max="1" width="5" customWidth="1"/>
    <col min="2" max="2" width="55.7109375" customWidth="1"/>
    <col min="3" max="3" width="67.140625" customWidth="1"/>
    <col min="4" max="4" width="17.42578125" customWidth="1"/>
    <col min="5" max="5" width="17.85546875" customWidth="1"/>
    <col min="6" max="6" width="25.5703125" customWidth="1"/>
    <col min="7" max="7" width="22.85546875" customWidth="1"/>
    <col min="8" max="8" width="27.5703125" customWidth="1"/>
    <col min="9" max="9" width="26.7109375" customWidth="1"/>
    <col min="10" max="10" width="23.85546875" customWidth="1"/>
    <col min="11" max="11" width="18.42578125" customWidth="1"/>
    <col min="12" max="12" width="19.85546875" bestFit="1" customWidth="1"/>
    <col min="13" max="13" width="14.28515625" customWidth="1"/>
    <col min="15" max="15" width="25" customWidth="1"/>
    <col min="16" max="16" width="17.85546875" bestFit="1" customWidth="1"/>
    <col min="17" max="17" width="32.85546875" bestFit="1" customWidth="1"/>
  </cols>
  <sheetData>
    <row r="1" spans="1:17" x14ac:dyDescent="0.25">
      <c r="A1" s="1"/>
      <c r="B1" s="1"/>
      <c r="C1" s="1"/>
      <c r="D1" s="2"/>
      <c r="E1" s="2"/>
      <c r="F1" s="3"/>
      <c r="G1" s="1"/>
      <c r="H1" s="3"/>
      <c r="I1" s="3"/>
      <c r="J1" s="3"/>
      <c r="K1" s="4"/>
      <c r="L1" s="4"/>
      <c r="M1" s="2"/>
      <c r="N1" s="2"/>
      <c r="O1" s="2"/>
      <c r="P1" s="2"/>
      <c r="Q1" s="2"/>
    </row>
    <row r="2" spans="1:17" x14ac:dyDescent="0.25">
      <c r="A2" s="1"/>
      <c r="B2" s="1"/>
      <c r="C2" s="1"/>
      <c r="D2" s="2"/>
      <c r="E2" s="2"/>
      <c r="F2" s="3"/>
      <c r="G2" s="1"/>
      <c r="H2" s="3"/>
      <c r="I2" s="3"/>
      <c r="J2" s="3"/>
      <c r="K2" s="4"/>
      <c r="L2" s="4"/>
      <c r="M2" s="2"/>
      <c r="N2" s="2"/>
      <c r="O2" s="2"/>
      <c r="P2" s="2"/>
      <c r="Q2" s="2"/>
    </row>
    <row r="3" spans="1:17" x14ac:dyDescent="0.25">
      <c r="A3" s="1"/>
      <c r="B3" s="1"/>
      <c r="C3" s="1"/>
      <c r="D3" s="2"/>
      <c r="E3" s="2"/>
      <c r="F3" s="3"/>
      <c r="G3" s="1"/>
      <c r="H3" s="3"/>
      <c r="I3" s="3"/>
      <c r="J3" s="3"/>
      <c r="K3" s="4"/>
      <c r="L3" s="4"/>
      <c r="M3" s="2"/>
      <c r="N3" s="2"/>
      <c r="O3" s="2"/>
      <c r="P3" s="2"/>
      <c r="Q3" s="2"/>
    </row>
    <row r="4" spans="1:17" x14ac:dyDescent="0.25">
      <c r="A4" s="1"/>
      <c r="B4" s="1"/>
      <c r="C4" s="1"/>
      <c r="D4" s="2"/>
      <c r="E4" s="2"/>
      <c r="F4" s="3"/>
      <c r="G4" s="1"/>
      <c r="H4" s="3"/>
      <c r="I4" s="3"/>
      <c r="J4" s="3"/>
      <c r="K4" s="4"/>
      <c r="L4" s="4"/>
      <c r="M4" s="2"/>
      <c r="N4" s="2"/>
      <c r="O4" s="2"/>
      <c r="P4" s="2"/>
      <c r="Q4" s="2"/>
    </row>
    <row r="5" spans="1:17" x14ac:dyDescent="0.25">
      <c r="A5" s="1"/>
      <c r="B5" s="1"/>
      <c r="C5" s="1"/>
      <c r="D5" s="2"/>
      <c r="E5" s="2"/>
      <c r="F5" s="3"/>
      <c r="G5" s="1"/>
      <c r="H5" s="3"/>
      <c r="I5" s="3"/>
      <c r="J5" s="3"/>
      <c r="K5" s="4"/>
      <c r="L5" s="4"/>
      <c r="M5" s="2"/>
      <c r="N5" s="2"/>
      <c r="O5" s="2"/>
      <c r="P5" s="2"/>
      <c r="Q5" s="2"/>
    </row>
    <row r="6" spans="1:17" x14ac:dyDescent="0.25">
      <c r="A6" s="1"/>
      <c r="B6" s="1"/>
      <c r="C6" s="1"/>
      <c r="D6" s="2"/>
      <c r="E6" s="2"/>
      <c r="F6" s="3"/>
      <c r="G6" s="1"/>
      <c r="H6" s="3"/>
      <c r="I6" s="3"/>
      <c r="J6" s="3"/>
      <c r="K6" s="4"/>
      <c r="L6" s="4"/>
      <c r="M6" s="2"/>
      <c r="N6" s="2"/>
      <c r="O6" s="2"/>
      <c r="P6" s="2"/>
      <c r="Q6" s="2"/>
    </row>
    <row r="7" spans="1:17" x14ac:dyDescent="0.25">
      <c r="A7" s="1"/>
      <c r="B7" s="1"/>
      <c r="C7" s="1"/>
      <c r="D7" s="2"/>
      <c r="E7" s="2"/>
      <c r="F7" s="3"/>
      <c r="G7" s="1"/>
      <c r="H7" s="3"/>
      <c r="I7" s="3"/>
      <c r="J7" s="3"/>
      <c r="K7" s="4"/>
      <c r="L7" s="4"/>
      <c r="M7" s="2"/>
      <c r="N7" s="2"/>
      <c r="O7" s="2"/>
      <c r="P7" s="2"/>
      <c r="Q7" s="2"/>
    </row>
    <row r="8" spans="1:17" x14ac:dyDescent="0.25">
      <c r="A8" s="1"/>
      <c r="B8" s="1"/>
      <c r="C8" s="1"/>
      <c r="D8" s="2"/>
      <c r="E8" s="2"/>
      <c r="F8" s="3"/>
      <c r="G8" s="1"/>
      <c r="H8" s="3"/>
      <c r="I8" s="3"/>
      <c r="J8" s="3"/>
      <c r="K8" s="4"/>
      <c r="L8" s="4"/>
      <c r="M8" s="2"/>
      <c r="N8" s="2"/>
      <c r="O8" s="2"/>
      <c r="P8" s="2"/>
      <c r="Q8" s="2"/>
    </row>
    <row r="9" spans="1:17" ht="21.75" x14ac:dyDescent="0.25">
      <c r="A9" s="27" t="s">
        <v>81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</row>
    <row r="10" spans="1:17" ht="19.5" x14ac:dyDescent="0.25">
      <c r="A10" s="5"/>
      <c r="B10" s="5"/>
      <c r="C10" s="5"/>
      <c r="D10" s="5"/>
      <c r="E10" s="5"/>
      <c r="F10" s="6"/>
      <c r="G10" s="5"/>
      <c r="H10" s="6"/>
      <c r="I10" s="6"/>
      <c r="J10" s="6"/>
      <c r="K10" s="7"/>
      <c r="L10" s="8"/>
      <c r="M10" s="5"/>
      <c r="N10" s="5"/>
      <c r="O10" s="5"/>
      <c r="P10" s="5"/>
      <c r="Q10" s="5"/>
    </row>
    <row r="11" spans="1:17" ht="39" x14ac:dyDescent="0.25">
      <c r="A11" s="9" t="s">
        <v>0</v>
      </c>
      <c r="B11" s="10" t="s">
        <v>1</v>
      </c>
      <c r="C11" s="9" t="s">
        <v>2</v>
      </c>
      <c r="D11" s="9" t="s">
        <v>3</v>
      </c>
      <c r="E11" s="9" t="s">
        <v>4</v>
      </c>
      <c r="F11" s="11" t="s">
        <v>5</v>
      </c>
      <c r="G11" s="9" t="s">
        <v>6</v>
      </c>
      <c r="H11" s="11" t="s">
        <v>7</v>
      </c>
      <c r="I11" s="11" t="s">
        <v>8</v>
      </c>
      <c r="J11" s="11" t="s">
        <v>9</v>
      </c>
      <c r="K11" s="12" t="s">
        <v>10</v>
      </c>
      <c r="L11" s="12" t="s">
        <v>11</v>
      </c>
      <c r="M11" s="9" t="s">
        <v>12</v>
      </c>
      <c r="N11" s="9" t="s">
        <v>13</v>
      </c>
      <c r="O11" s="9" t="s">
        <v>14</v>
      </c>
      <c r="P11" s="9" t="s">
        <v>47</v>
      </c>
      <c r="Q11" s="9" t="s">
        <v>15</v>
      </c>
    </row>
    <row r="12" spans="1:17" ht="78" customHeight="1" x14ac:dyDescent="0.25">
      <c r="A12" s="13">
        <v>1</v>
      </c>
      <c r="B12" s="13" t="s">
        <v>18</v>
      </c>
      <c r="C12" s="13" t="s">
        <v>19</v>
      </c>
      <c r="D12" s="13" t="s">
        <v>16</v>
      </c>
      <c r="E12" s="14" t="s">
        <v>20</v>
      </c>
      <c r="F12" s="15">
        <v>2336152</v>
      </c>
      <c r="G12" s="15">
        <v>332500</v>
      </c>
      <c r="H12" s="15">
        <v>2003652</v>
      </c>
      <c r="I12" s="15">
        <v>2336152</v>
      </c>
      <c r="J12" s="15">
        <v>0</v>
      </c>
      <c r="K12" s="16">
        <v>44546</v>
      </c>
      <c r="L12" s="16">
        <v>46371</v>
      </c>
      <c r="M12" s="14">
        <v>151</v>
      </c>
      <c r="N12" s="14">
        <v>109</v>
      </c>
      <c r="O12" s="14">
        <f>M12+N12</f>
        <v>260</v>
      </c>
      <c r="P12" s="14" t="s">
        <v>53</v>
      </c>
      <c r="Q12" s="26" t="s">
        <v>80</v>
      </c>
    </row>
    <row r="13" spans="1:17" ht="58.5" x14ac:dyDescent="0.25">
      <c r="A13" s="13">
        <v>2</v>
      </c>
      <c r="B13" s="13" t="s">
        <v>27</v>
      </c>
      <c r="C13" s="13" t="s">
        <v>28</v>
      </c>
      <c r="D13" s="13" t="s">
        <v>16</v>
      </c>
      <c r="E13" s="17" t="s">
        <v>29</v>
      </c>
      <c r="F13" s="18">
        <v>14247874</v>
      </c>
      <c r="G13" s="15">
        <v>0</v>
      </c>
      <c r="H13" s="18">
        <v>14247874</v>
      </c>
      <c r="I13" s="18">
        <v>14247874</v>
      </c>
      <c r="J13" s="15">
        <f>H13-I13</f>
        <v>0</v>
      </c>
      <c r="K13" s="16">
        <v>44853</v>
      </c>
      <c r="L13" s="16">
        <v>47044</v>
      </c>
      <c r="M13" s="14">
        <v>12</v>
      </c>
      <c r="N13" s="14">
        <v>8</v>
      </c>
      <c r="O13" s="14">
        <f t="shared" ref="O13:O18" si="0">SUM(M13:N13)</f>
        <v>20</v>
      </c>
      <c r="P13" s="13" t="s">
        <v>54</v>
      </c>
      <c r="Q13" s="14" t="s">
        <v>22</v>
      </c>
    </row>
    <row r="14" spans="1:17" ht="58.5" x14ac:dyDescent="0.25">
      <c r="A14" s="13">
        <v>3</v>
      </c>
      <c r="B14" s="13" t="s">
        <v>30</v>
      </c>
      <c r="C14" s="13" t="s">
        <v>70</v>
      </c>
      <c r="D14" s="13" t="s">
        <v>16</v>
      </c>
      <c r="E14" s="17" t="s">
        <v>31</v>
      </c>
      <c r="F14" s="18">
        <v>1961600.85</v>
      </c>
      <c r="G14" s="15">
        <v>0</v>
      </c>
      <c r="H14" s="18">
        <v>1961600.85</v>
      </c>
      <c r="I14" s="18">
        <v>1961600.85</v>
      </c>
      <c r="J14" s="18">
        <v>0</v>
      </c>
      <c r="K14" s="16">
        <v>44924</v>
      </c>
      <c r="L14" s="16">
        <v>46140</v>
      </c>
      <c r="M14" s="14">
        <v>110</v>
      </c>
      <c r="N14" s="14">
        <v>16</v>
      </c>
      <c r="O14" s="14">
        <f t="shared" si="0"/>
        <v>126</v>
      </c>
      <c r="P14" s="14" t="s">
        <v>26</v>
      </c>
      <c r="Q14" s="14" t="s">
        <v>21</v>
      </c>
    </row>
    <row r="15" spans="1:17" ht="97.5" x14ac:dyDescent="0.25">
      <c r="A15" s="13">
        <v>4</v>
      </c>
      <c r="B15" s="13" t="s">
        <v>32</v>
      </c>
      <c r="C15" s="13" t="s">
        <v>33</v>
      </c>
      <c r="D15" s="13" t="s">
        <v>16</v>
      </c>
      <c r="E15" s="17" t="s">
        <v>34</v>
      </c>
      <c r="F15" s="18">
        <v>6873508.8899999997</v>
      </c>
      <c r="G15" s="15">
        <v>0</v>
      </c>
      <c r="H15" s="18">
        <v>6873508.8899999997</v>
      </c>
      <c r="I15" s="18">
        <v>6873508.8899999997</v>
      </c>
      <c r="J15" s="18">
        <f>H15-I15</f>
        <v>0</v>
      </c>
      <c r="K15" s="16">
        <v>44923</v>
      </c>
      <c r="L15" s="16">
        <v>46383</v>
      </c>
      <c r="M15" s="14">
        <v>247</v>
      </c>
      <c r="N15" s="14">
        <v>227</v>
      </c>
      <c r="O15" s="14">
        <f t="shared" si="0"/>
        <v>474</v>
      </c>
      <c r="P15" s="14" t="s">
        <v>26</v>
      </c>
      <c r="Q15" s="13" t="s">
        <v>43</v>
      </c>
    </row>
    <row r="16" spans="1:17" ht="78" x14ac:dyDescent="0.25">
      <c r="A16" s="13">
        <v>5</v>
      </c>
      <c r="B16" s="13" t="s">
        <v>79</v>
      </c>
      <c r="C16" s="13" t="s">
        <v>35</v>
      </c>
      <c r="D16" s="13" t="s">
        <v>16</v>
      </c>
      <c r="E16" s="14" t="s">
        <v>36</v>
      </c>
      <c r="F16" s="18">
        <v>4422236.38</v>
      </c>
      <c r="G16" s="15">
        <v>0</v>
      </c>
      <c r="H16" s="18">
        <v>4422236.38</v>
      </c>
      <c r="I16" s="18">
        <v>4422236.38</v>
      </c>
      <c r="J16" s="18">
        <v>0</v>
      </c>
      <c r="K16" s="16">
        <v>45008</v>
      </c>
      <c r="L16" s="16">
        <v>46468</v>
      </c>
      <c r="M16" s="14">
        <v>49</v>
      </c>
      <c r="N16" s="14">
        <v>5</v>
      </c>
      <c r="O16" s="14">
        <f t="shared" si="0"/>
        <v>54</v>
      </c>
      <c r="P16" s="13" t="s">
        <v>54</v>
      </c>
      <c r="Q16" s="14" t="s">
        <v>21</v>
      </c>
    </row>
    <row r="17" spans="1:17" ht="39" x14ac:dyDescent="0.25">
      <c r="A17" s="13">
        <v>6</v>
      </c>
      <c r="B17" s="13" t="s">
        <v>39</v>
      </c>
      <c r="C17" s="13" t="s">
        <v>74</v>
      </c>
      <c r="D17" s="13" t="s">
        <v>16</v>
      </c>
      <c r="E17" s="19" t="s">
        <v>40</v>
      </c>
      <c r="F17" s="18">
        <v>2099945.2000000002</v>
      </c>
      <c r="G17" s="15">
        <v>0</v>
      </c>
      <c r="H17" s="18">
        <v>2099945.2000000002</v>
      </c>
      <c r="I17" s="18">
        <v>2099945.2000000002</v>
      </c>
      <c r="J17" s="18">
        <v>0</v>
      </c>
      <c r="K17" s="16">
        <v>45138</v>
      </c>
      <c r="L17" s="16">
        <v>46598</v>
      </c>
      <c r="M17" s="14">
        <v>45</v>
      </c>
      <c r="N17" s="14">
        <v>29</v>
      </c>
      <c r="O17" s="14">
        <f t="shared" si="0"/>
        <v>74</v>
      </c>
      <c r="P17" s="14" t="s">
        <v>53</v>
      </c>
      <c r="Q17" s="14" t="s">
        <v>42</v>
      </c>
    </row>
    <row r="18" spans="1:17" ht="58.5" x14ac:dyDescent="0.25">
      <c r="A18" s="13">
        <v>7</v>
      </c>
      <c r="B18" s="13" t="s">
        <v>38</v>
      </c>
      <c r="C18" s="13" t="s">
        <v>37</v>
      </c>
      <c r="D18" s="13" t="s">
        <v>16</v>
      </c>
      <c r="E18" s="19" t="s">
        <v>41</v>
      </c>
      <c r="F18" s="18">
        <v>3699050</v>
      </c>
      <c r="G18" s="15">
        <v>0</v>
      </c>
      <c r="H18" s="18">
        <v>3699050</v>
      </c>
      <c r="I18" s="18">
        <v>3699050</v>
      </c>
      <c r="J18" s="18">
        <v>0</v>
      </c>
      <c r="K18" s="16">
        <v>45161</v>
      </c>
      <c r="L18" s="16">
        <v>46256</v>
      </c>
      <c r="M18" s="14">
        <v>24</v>
      </c>
      <c r="N18" s="14">
        <v>1</v>
      </c>
      <c r="O18" s="14">
        <f t="shared" si="0"/>
        <v>25</v>
      </c>
      <c r="P18" s="14" t="s">
        <v>53</v>
      </c>
      <c r="Q18" s="14" t="s">
        <v>25</v>
      </c>
    </row>
    <row r="19" spans="1:17" ht="78" x14ac:dyDescent="0.25">
      <c r="A19" s="13">
        <v>8</v>
      </c>
      <c r="B19" s="20" t="s">
        <v>44</v>
      </c>
      <c r="C19" s="20" t="s">
        <v>71</v>
      </c>
      <c r="D19" s="21" t="s">
        <v>16</v>
      </c>
      <c r="E19" s="22" t="s">
        <v>45</v>
      </c>
      <c r="F19" s="23">
        <v>5389153</v>
      </c>
      <c r="G19" s="23">
        <v>0</v>
      </c>
      <c r="H19" s="23">
        <v>5389153</v>
      </c>
      <c r="I19" s="23">
        <v>5389153</v>
      </c>
      <c r="J19" s="18">
        <v>0</v>
      </c>
      <c r="K19" s="24">
        <v>45461</v>
      </c>
      <c r="L19" s="24">
        <v>46190</v>
      </c>
      <c r="M19" s="25">
        <v>67</v>
      </c>
      <c r="N19" s="25">
        <v>183</v>
      </c>
      <c r="O19" s="25">
        <f t="shared" ref="O19:O23" si="1">SUM(M19:N19)</f>
        <v>250</v>
      </c>
      <c r="P19" s="13" t="s">
        <v>54</v>
      </c>
      <c r="Q19" s="25" t="s">
        <v>46</v>
      </c>
    </row>
    <row r="20" spans="1:17" ht="58.5" x14ac:dyDescent="0.25">
      <c r="A20" s="13">
        <v>9</v>
      </c>
      <c r="B20" s="20" t="s">
        <v>48</v>
      </c>
      <c r="C20" s="20" t="s">
        <v>49</v>
      </c>
      <c r="D20" s="21" t="s">
        <v>16</v>
      </c>
      <c r="E20" s="22" t="s">
        <v>55</v>
      </c>
      <c r="F20" s="23">
        <v>4432797</v>
      </c>
      <c r="G20" s="23">
        <v>0</v>
      </c>
      <c r="H20" s="23">
        <v>4432797</v>
      </c>
      <c r="I20" s="23">
        <v>4432797</v>
      </c>
      <c r="J20" s="18">
        <v>0</v>
      </c>
      <c r="K20" s="24">
        <v>45497</v>
      </c>
      <c r="L20" s="24">
        <v>46226</v>
      </c>
      <c r="M20" s="25">
        <v>14</v>
      </c>
      <c r="N20" s="25">
        <v>17</v>
      </c>
      <c r="O20" s="25">
        <f t="shared" si="1"/>
        <v>31</v>
      </c>
      <c r="P20" s="20" t="s">
        <v>17</v>
      </c>
      <c r="Q20" s="25" t="s">
        <v>46</v>
      </c>
    </row>
    <row r="21" spans="1:17" ht="58.5" x14ac:dyDescent="0.25">
      <c r="A21" s="13">
        <v>10</v>
      </c>
      <c r="B21" s="20" t="s">
        <v>50</v>
      </c>
      <c r="C21" s="20" t="s">
        <v>51</v>
      </c>
      <c r="D21" s="21" t="s">
        <v>16</v>
      </c>
      <c r="E21" s="17" t="s">
        <v>56</v>
      </c>
      <c r="F21" s="23">
        <v>5747700</v>
      </c>
      <c r="G21" s="23">
        <v>0</v>
      </c>
      <c r="H21" s="23">
        <v>5747700</v>
      </c>
      <c r="I21" s="23">
        <v>5747700</v>
      </c>
      <c r="J21" s="18">
        <v>0</v>
      </c>
      <c r="K21" s="24">
        <v>45495</v>
      </c>
      <c r="L21" s="24">
        <v>46224</v>
      </c>
      <c r="M21" s="14">
        <v>38</v>
      </c>
      <c r="N21" s="14">
        <v>2</v>
      </c>
      <c r="O21" s="25">
        <f t="shared" si="1"/>
        <v>40</v>
      </c>
      <c r="P21" s="14" t="s">
        <v>53</v>
      </c>
      <c r="Q21" s="14" t="s">
        <v>52</v>
      </c>
    </row>
    <row r="22" spans="1:17" ht="78" customHeight="1" x14ac:dyDescent="0.25">
      <c r="A22" s="13">
        <v>11</v>
      </c>
      <c r="B22" s="20" t="s">
        <v>57</v>
      </c>
      <c r="C22" s="20" t="s">
        <v>72</v>
      </c>
      <c r="D22" s="21" t="s">
        <v>16</v>
      </c>
      <c r="E22" s="17" t="s">
        <v>58</v>
      </c>
      <c r="F22" s="23">
        <v>2783529</v>
      </c>
      <c r="G22" s="23">
        <v>0</v>
      </c>
      <c r="H22" s="23">
        <v>2783529</v>
      </c>
      <c r="I22" s="23">
        <v>2783529</v>
      </c>
      <c r="J22" s="18">
        <v>0</v>
      </c>
      <c r="K22" s="24">
        <v>45562</v>
      </c>
      <c r="L22" s="24">
        <v>46291</v>
      </c>
      <c r="M22" s="14">
        <v>54</v>
      </c>
      <c r="N22" s="14">
        <v>21</v>
      </c>
      <c r="O22" s="25">
        <f t="shared" si="1"/>
        <v>75</v>
      </c>
      <c r="P22" s="14" t="s">
        <v>17</v>
      </c>
      <c r="Q22" s="14" t="s">
        <v>21</v>
      </c>
    </row>
    <row r="23" spans="1:17" ht="58.5" customHeight="1" x14ac:dyDescent="0.25">
      <c r="A23" s="13">
        <v>12</v>
      </c>
      <c r="B23" s="20" t="s">
        <v>59</v>
      </c>
      <c r="C23" s="20" t="s">
        <v>60</v>
      </c>
      <c r="D23" s="21" t="s">
        <v>16</v>
      </c>
      <c r="E23" s="17" t="s">
        <v>61</v>
      </c>
      <c r="F23" s="23">
        <v>2429741.5</v>
      </c>
      <c r="G23" s="23">
        <v>0</v>
      </c>
      <c r="H23" s="23">
        <v>2429741.5</v>
      </c>
      <c r="I23" s="23">
        <v>2429741.5</v>
      </c>
      <c r="J23" s="18">
        <v>0</v>
      </c>
      <c r="K23" s="24">
        <v>45616</v>
      </c>
      <c r="L23" s="24">
        <v>46345</v>
      </c>
      <c r="M23" s="14">
        <v>21</v>
      </c>
      <c r="N23" s="14">
        <v>10</v>
      </c>
      <c r="O23" s="25">
        <f t="shared" si="1"/>
        <v>31</v>
      </c>
      <c r="P23" s="14" t="s">
        <v>17</v>
      </c>
      <c r="Q23" s="14" t="s">
        <v>21</v>
      </c>
    </row>
    <row r="24" spans="1:17" ht="78" x14ac:dyDescent="0.25">
      <c r="A24" s="13">
        <v>13</v>
      </c>
      <c r="B24" s="20" t="s">
        <v>62</v>
      </c>
      <c r="C24" s="20" t="s">
        <v>63</v>
      </c>
      <c r="D24" s="21" t="s">
        <v>16</v>
      </c>
      <c r="E24" s="17" t="s">
        <v>64</v>
      </c>
      <c r="F24" s="23">
        <v>2775109</v>
      </c>
      <c r="G24" s="23">
        <v>0</v>
      </c>
      <c r="H24" s="23">
        <v>2775109</v>
      </c>
      <c r="I24" s="23">
        <v>2775109</v>
      </c>
      <c r="J24" s="18">
        <v>0</v>
      </c>
      <c r="K24" s="24">
        <v>45646</v>
      </c>
      <c r="L24" s="24">
        <v>46375</v>
      </c>
      <c r="M24" s="14">
        <v>30</v>
      </c>
      <c r="N24" s="14">
        <v>45</v>
      </c>
      <c r="O24" s="25">
        <f t="shared" ref="O24:O27" si="2">SUM(M24:N24)</f>
        <v>75</v>
      </c>
      <c r="P24" s="14" t="s">
        <v>17</v>
      </c>
      <c r="Q24" s="14" t="s">
        <v>24</v>
      </c>
    </row>
    <row r="25" spans="1:17" ht="58.5" x14ac:dyDescent="0.25">
      <c r="A25" s="13">
        <v>14</v>
      </c>
      <c r="B25" s="20" t="s">
        <v>65</v>
      </c>
      <c r="C25" s="20" t="s">
        <v>73</v>
      </c>
      <c r="D25" s="21" t="s">
        <v>16</v>
      </c>
      <c r="E25" s="17" t="s">
        <v>66</v>
      </c>
      <c r="F25" s="23">
        <v>2590031</v>
      </c>
      <c r="G25" s="23">
        <v>0</v>
      </c>
      <c r="H25" s="23">
        <v>2590031</v>
      </c>
      <c r="I25" s="23">
        <v>2590031</v>
      </c>
      <c r="J25" s="18">
        <v>0</v>
      </c>
      <c r="K25" s="24">
        <v>45649</v>
      </c>
      <c r="L25" s="24">
        <v>46378</v>
      </c>
      <c r="M25" s="14">
        <v>29</v>
      </c>
      <c r="N25" s="14">
        <v>9</v>
      </c>
      <c r="O25" s="25">
        <f t="shared" si="2"/>
        <v>38</v>
      </c>
      <c r="P25" s="14" t="s">
        <v>17</v>
      </c>
      <c r="Q25" s="14" t="s">
        <v>23</v>
      </c>
    </row>
    <row r="26" spans="1:17" ht="78" x14ac:dyDescent="0.25">
      <c r="A26" s="13">
        <v>15</v>
      </c>
      <c r="B26" s="20" t="s">
        <v>67</v>
      </c>
      <c r="C26" s="20" t="s">
        <v>68</v>
      </c>
      <c r="D26" s="21" t="s">
        <v>16</v>
      </c>
      <c r="E26" s="17" t="s">
        <v>69</v>
      </c>
      <c r="F26" s="23">
        <v>4762014.5</v>
      </c>
      <c r="G26" s="23">
        <v>0</v>
      </c>
      <c r="H26" s="23">
        <v>4762014.5</v>
      </c>
      <c r="I26" s="23">
        <v>4762014.5</v>
      </c>
      <c r="J26" s="18">
        <v>0</v>
      </c>
      <c r="K26" s="24">
        <v>45870</v>
      </c>
      <c r="L26" s="24">
        <v>46965</v>
      </c>
      <c r="M26" s="14">
        <v>48</v>
      </c>
      <c r="N26" s="14">
        <v>6</v>
      </c>
      <c r="O26" s="25">
        <f t="shared" si="2"/>
        <v>54</v>
      </c>
      <c r="P26" s="14" t="s">
        <v>53</v>
      </c>
      <c r="Q26" s="14" t="s">
        <v>42</v>
      </c>
    </row>
    <row r="27" spans="1:17" ht="78" x14ac:dyDescent="0.25">
      <c r="A27" s="13">
        <v>16</v>
      </c>
      <c r="B27" s="20" t="s">
        <v>75</v>
      </c>
      <c r="C27" s="20" t="s">
        <v>76</v>
      </c>
      <c r="D27" s="21" t="s">
        <v>16</v>
      </c>
      <c r="E27" s="17" t="s">
        <v>77</v>
      </c>
      <c r="F27" s="23">
        <v>3333201</v>
      </c>
      <c r="G27" s="23">
        <v>0</v>
      </c>
      <c r="H27" s="23">
        <v>3333201</v>
      </c>
      <c r="I27" s="23">
        <v>3333201</v>
      </c>
      <c r="J27" s="18">
        <v>0</v>
      </c>
      <c r="K27" s="24">
        <v>46010</v>
      </c>
      <c r="L27" s="24">
        <v>46739</v>
      </c>
      <c r="M27" s="14">
        <v>146</v>
      </c>
      <c r="N27" s="14">
        <v>10</v>
      </c>
      <c r="O27" s="25">
        <f t="shared" si="2"/>
        <v>156</v>
      </c>
      <c r="P27" s="14" t="s">
        <v>53</v>
      </c>
      <c r="Q27" s="14" t="s">
        <v>78</v>
      </c>
    </row>
  </sheetData>
  <protectedRanges>
    <protectedRange sqref="F21" name="CORINTO_10_4_5_1_6"/>
    <protectedRange sqref="H21" name="CORINTO_10_4_5_1_6_1"/>
    <protectedRange sqref="I21" name="CORINTO_10_4_5_1_6_2"/>
  </protectedRanges>
  <autoFilter ref="A11:Q11" xr:uid="{E7AE682B-64FF-44A0-9C77-35A64979CD4D}">
    <sortState xmlns:xlrd2="http://schemas.microsoft.com/office/spreadsheetml/2017/richdata2" ref="A12:Q52">
      <sortCondition ref="K11"/>
    </sortState>
  </autoFilter>
  <mergeCells count="1">
    <mergeCell ref="A9:Q9"/>
  </mergeCells>
  <phoneticPr fontId="8" type="noConversion"/>
  <pageMargins left="0.70866141732283472" right="0.70866141732283472" top="0.74803149606299213" bottom="0.74803149606299213" header="0.31496062992125984" footer="0.31496062992125984"/>
  <pageSetup paperSize="14" scale="3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Scaglia Martínez</dc:creator>
  <cp:lastModifiedBy>Fideicomiso FONAGRO</cp:lastModifiedBy>
  <cp:lastPrinted>2026-04-06T15:52:12Z</cp:lastPrinted>
  <dcterms:created xsi:type="dcterms:W3CDTF">2023-08-17T14:11:46Z</dcterms:created>
  <dcterms:modified xsi:type="dcterms:W3CDTF">2026-04-06T15:52:31Z</dcterms:modified>
</cp:coreProperties>
</file>