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jaime.rabanales\Documents\EJERCICIO FISCAL 2026\POASAN 2026\"/>
    </mc:Choice>
  </mc:AlternateContent>
  <xr:revisionPtr revIDLastSave="0" documentId="13_ncr:1_{CF71D808-785F-4252-A774-AA7AE0081102}" xr6:coauthVersionLast="47" xr6:coauthVersionMax="47" xr10:uidLastSave="{00000000-0000-0000-0000-000000000000}"/>
  <bookViews>
    <workbookView xWindow="-120" yWindow="-120" windowWidth="29040" windowHeight="15720" tabRatio="500" activeTab="1" xr2:uid="{00000000-000D-0000-FFFF-FFFF00000000}"/>
  </bookViews>
  <sheets>
    <sheet name="ENERO" sheetId="20" r:id="rId1"/>
    <sheet name="31 DE ENERO" sheetId="2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" i="20" l="1"/>
  <c r="E21" i="20"/>
  <c r="G4" i="21"/>
  <c r="G6" i="21"/>
  <c r="G8" i="21"/>
  <c r="G10" i="21"/>
  <c r="G12" i="21"/>
  <c r="G14" i="21"/>
  <c r="G16" i="21"/>
  <c r="G18" i="21"/>
  <c r="G20" i="21"/>
  <c r="G22" i="21"/>
  <c r="G24" i="21"/>
  <c r="G26" i="21"/>
  <c r="G28" i="21"/>
  <c r="G30" i="21"/>
  <c r="G32" i="21"/>
  <c r="G34" i="21"/>
  <c r="G36" i="21"/>
  <c r="G38" i="21"/>
  <c r="G2" i="21"/>
  <c r="E4" i="21"/>
  <c r="E6" i="21"/>
  <c r="E8" i="21"/>
  <c r="E10" i="21"/>
  <c r="E12" i="21"/>
  <c r="E14" i="21"/>
  <c r="E16" i="21"/>
  <c r="E18" i="21"/>
  <c r="E20" i="21"/>
  <c r="E22" i="21"/>
  <c r="E24" i="21"/>
  <c r="E26" i="21"/>
  <c r="E28" i="21"/>
  <c r="E30" i="21"/>
  <c r="E32" i="21"/>
  <c r="E34" i="21"/>
  <c r="E36" i="21"/>
  <c r="E38" i="21"/>
  <c r="E2" i="21"/>
  <c r="D4" i="21"/>
  <c r="D6" i="21"/>
  <c r="D8" i="21"/>
  <c r="D10" i="21"/>
  <c r="D12" i="21"/>
  <c r="D14" i="21"/>
  <c r="D16" i="21"/>
  <c r="D18" i="21"/>
  <c r="D20" i="21"/>
  <c r="D22" i="21"/>
  <c r="D24" i="21"/>
  <c r="D26" i="21"/>
  <c r="D28" i="21"/>
  <c r="D30" i="21"/>
  <c r="D32" i="21"/>
  <c r="D34" i="21"/>
  <c r="D36" i="21"/>
  <c r="D38" i="21"/>
  <c r="D2" i="21"/>
  <c r="C4" i="21"/>
  <c r="C6" i="21"/>
  <c r="C8" i="21"/>
  <c r="C10" i="21"/>
  <c r="C12" i="21"/>
  <c r="C14" i="21"/>
  <c r="C16" i="21"/>
  <c r="C18" i="21"/>
  <c r="C20" i="21"/>
  <c r="C22" i="21"/>
  <c r="C24" i="21"/>
  <c r="C26" i="21"/>
  <c r="C28" i="21"/>
  <c r="C30" i="21"/>
  <c r="C32" i="21"/>
  <c r="C34" i="21"/>
  <c r="C36" i="21"/>
  <c r="C38" i="21"/>
  <c r="C2" i="21"/>
  <c r="B4" i="21"/>
  <c r="B6" i="21"/>
  <c r="B8" i="21"/>
  <c r="B10" i="21"/>
  <c r="B12" i="21"/>
  <c r="B14" i="21"/>
  <c r="B16" i="21"/>
  <c r="B18" i="21"/>
  <c r="B20" i="21"/>
  <c r="B22" i="21"/>
  <c r="B24" i="21"/>
  <c r="B26" i="21"/>
  <c r="B28" i="21"/>
  <c r="B30" i="21"/>
  <c r="B32" i="21"/>
  <c r="B34" i="21"/>
  <c r="B36" i="21"/>
  <c r="B38" i="21"/>
  <c r="B2" i="21"/>
  <c r="F8" i="20" l="1"/>
  <c r="F14" i="21" s="1"/>
  <c r="H14" i="21" s="1"/>
  <c r="F2" i="21"/>
  <c r="H2" i="21" s="1"/>
  <c r="G21" i="20"/>
  <c r="D21" i="20"/>
  <c r="F20" i="20"/>
  <c r="F19" i="20"/>
  <c r="F18" i="20"/>
  <c r="F34" i="21" s="1"/>
  <c r="H34" i="21" s="1"/>
  <c r="F17" i="20"/>
  <c r="F16" i="20"/>
  <c r="F15" i="20"/>
  <c r="F14" i="20"/>
  <c r="F13" i="20"/>
  <c r="F24" i="21" s="1"/>
  <c r="H24" i="21" s="1"/>
  <c r="F12" i="20"/>
  <c r="F22" i="21" s="1"/>
  <c r="H22" i="21" s="1"/>
  <c r="F11" i="20"/>
  <c r="F20" i="21" s="1"/>
  <c r="H20" i="21" s="1"/>
  <c r="F10" i="20"/>
  <c r="F18" i="21" s="1"/>
  <c r="H18" i="21" s="1"/>
  <c r="F9" i="20"/>
  <c r="F7" i="20"/>
  <c r="F6" i="20"/>
  <c r="F5" i="20"/>
  <c r="F8" i="21" s="1"/>
  <c r="F4" i="20"/>
  <c r="F6" i="21" s="1"/>
  <c r="H6" i="21" s="1"/>
  <c r="F3" i="20"/>
  <c r="F4" i="21" s="1"/>
  <c r="H4" i="21" s="1"/>
  <c r="H5" i="20" l="1"/>
  <c r="H13" i="20"/>
  <c r="H11" i="20"/>
  <c r="H12" i="20"/>
  <c r="H20" i="20"/>
  <c r="F38" i="21"/>
  <c r="H38" i="21" s="1"/>
  <c r="H8" i="20"/>
  <c r="H19" i="20"/>
  <c r="F36" i="21"/>
  <c r="H36" i="21" s="1"/>
  <c r="H18" i="20"/>
  <c r="H17" i="20"/>
  <c r="F32" i="21"/>
  <c r="H32" i="21" s="1"/>
  <c r="H16" i="20"/>
  <c r="F30" i="21"/>
  <c r="H30" i="21" s="1"/>
  <c r="H15" i="20"/>
  <c r="F28" i="21"/>
  <c r="H28" i="21" s="1"/>
  <c r="H14" i="20"/>
  <c r="F26" i="21"/>
  <c r="H26" i="21" s="1"/>
  <c r="H10" i="20"/>
  <c r="H9" i="20"/>
  <c r="F16" i="21"/>
  <c r="H16" i="21" s="1"/>
  <c r="H7" i="20"/>
  <c r="F12" i="21"/>
  <c r="H12" i="21" s="1"/>
  <c r="H6" i="20"/>
  <c r="F10" i="21"/>
  <c r="H10" i="21" s="1"/>
  <c r="H8" i="21"/>
  <c r="H4" i="20"/>
  <c r="H3" i="20"/>
  <c r="H2" i="20"/>
  <c r="F21" i="20"/>
  <c r="H21" i="20" l="1"/>
</calcChain>
</file>

<file path=xl/sharedStrings.xml><?xml version="1.0" encoding="utf-8"?>
<sst xmlns="http://schemas.openxmlformats.org/spreadsheetml/2006/main" count="199" uniqueCount="44">
  <si>
    <t xml:space="preserve"> 11 01 000 001 000</t>
  </si>
  <si>
    <t>DIRECCIÓN Y COORDINACIÓN</t>
  </si>
  <si>
    <t xml:space="preserve"> 11 01 000 002 000</t>
  </si>
  <si>
    <t>ASISTENCIA Y DOTACIÓN DE ALIMENTOS</t>
  </si>
  <si>
    <t xml:space="preserve"> 11 02 000 001 000</t>
  </si>
  <si>
    <t xml:space="preserve"> 11 02 000 002 000</t>
  </si>
  <si>
    <t>PROMOCIÓN DE LA AGRICULTURA SENSIBLE A LA NUTRICIÓN Y FOMENTO DE HUERTOS</t>
  </si>
  <si>
    <t xml:space="preserve"> 11 02 000 003 000</t>
  </si>
  <si>
    <t>AGRICULTURA FAMILIAR PARA EL FORTALECIMIENTO DE LA ECONOMÍA CAMPESINA</t>
  </si>
  <si>
    <t xml:space="preserve"> 12 00 000 005 000</t>
  </si>
  <si>
    <t>SERVICIOS PARA EL MEJORAMIENTO DE LA PRODUCCIÓN AGROPECUARIA</t>
  </si>
  <si>
    <t xml:space="preserve"> 13 01 000 001 000</t>
  </si>
  <si>
    <t xml:space="preserve"> 13 01 000 002 000</t>
  </si>
  <si>
    <t>SERVICIOS PARA LA PRODUCCIÓN AGRÍCOLA SOSTENIBLE Y TECNIFICADA</t>
  </si>
  <si>
    <t xml:space="preserve"> 13 01 000 003 000</t>
  </si>
  <si>
    <t>SERVICIOS DE SEGURO AGROPECUARIO</t>
  </si>
  <si>
    <t xml:space="preserve"> 13 01 000 004 000</t>
  </si>
  <si>
    <t>SERVICIOS DE FORMACIÓN Y CAPACITACIÓN AGRÍCOLA Y FORESTAL</t>
  </si>
  <si>
    <t xml:space="preserve"> 13 01 000 005 000</t>
  </si>
  <si>
    <t>REACTIVACIÓN Y MODERNIZACIÓN DE LA ACTIVIDAD AGROPECUARIA (FONAGRO)</t>
  </si>
  <si>
    <t xml:space="preserve"> 13 01 000 006 000</t>
  </si>
  <si>
    <t>APOYO FINANCIERO PARA PRODUCTORES DEL SECTOR CAFETALERO</t>
  </si>
  <si>
    <t xml:space="preserve"> 13 02 000 001 000</t>
  </si>
  <si>
    <t xml:space="preserve"> 13 02 000 003 000</t>
  </si>
  <si>
    <t>APOYO A LA PRODUCCIÓN PECUARIA E HIDROBIOLÓGICA SOSTENIBLE Y TECNIFICADA</t>
  </si>
  <si>
    <t xml:space="preserve"> 13 02 000 004 000</t>
  </si>
  <si>
    <t>DIVERSIFICACIÓN PECUARIA E HIDROBIOLÓGICA PARA CRIANZA DE ESPECIES</t>
  </si>
  <si>
    <t xml:space="preserve"> 13 03 000 001 000</t>
  </si>
  <si>
    <t xml:space="preserve"> 13 03 000 002 000</t>
  </si>
  <si>
    <t>ASISTENCIA PARA LA ORGANIZACIÓN Y COMERCIALIZACIÓN PRODUCTIVA</t>
  </si>
  <si>
    <t xml:space="preserve"> 13 03 000 003 000</t>
  </si>
  <si>
    <t>FORTALECIMIENTO DE LA ADMINISTRACIÓN DEL AGUA PARA LA PRODUCCIÓN SOSTENIBLE</t>
  </si>
  <si>
    <t xml:space="preserve"> 13 03 001 000 001</t>
  </si>
  <si>
    <t>CONSTRUCCIÓN, AMPLIACIÓN, MEJORAMIENTO Y REPOSICIÓN DE INFRAESTRUCTURA DE RIEGO</t>
  </si>
  <si>
    <t>Modificado</t>
  </si>
  <si>
    <t>Vigente</t>
  </si>
  <si>
    <t>Devengado</t>
  </si>
  <si>
    <t>Total</t>
  </si>
  <si>
    <t>Actividad/Obra</t>
  </si>
  <si>
    <t>No.</t>
  </si>
  <si>
    <t>Código</t>
  </si>
  <si>
    <t>% ejec</t>
  </si>
  <si>
    <t>Aprobado Congreso (Asignado)</t>
  </si>
  <si>
    <t>Presupuesto 2025, vigente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</si>
</sst>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0"/>
      <color indexed="8"/>
      <name val="ARIAL"/>
      <charset val="1"/>
    </font>
    <font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charset val="1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top"/>
    </xf>
    <xf numFmtId="43" fontId="2" fillId="0" borderId="0" applyFont="0" applyFill="0" applyBorder="0" applyAlignment="0" applyProtection="0">
      <alignment vertical="top"/>
    </xf>
    <xf numFmtId="43" fontId="1" fillId="0" borderId="0" applyFont="0" applyFill="0" applyBorder="0" applyAlignment="0" applyProtection="0">
      <alignment vertical="top"/>
    </xf>
  </cellStyleXfs>
  <cellXfs count="24">
    <xf numFmtId="0" fontId="0" fillId="0" borderId="0" xfId="0">
      <alignment vertical="top"/>
    </xf>
    <xf numFmtId="0" fontId="1" fillId="0" borderId="0" xfId="0" applyFont="1" applyAlignment="1">
      <alignment horizontal="center" vertical="center"/>
    </xf>
    <xf numFmtId="43" fontId="1" fillId="0" borderId="0" xfId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3" fontId="1" fillId="0" borderId="1" xfId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43" fontId="1" fillId="0" borderId="1" xfId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3" fontId="3" fillId="2" borderId="1" xfId="1" applyFont="1" applyFill="1" applyBorder="1" applyAlignment="1">
      <alignment horizontal="center" vertical="center" wrapText="1"/>
    </xf>
    <xf numFmtId="43" fontId="3" fillId="0" borderId="0" xfId="1" applyFont="1" applyAlignment="1">
      <alignment horizontal="center" vertical="center"/>
    </xf>
    <xf numFmtId="43" fontId="3" fillId="2" borderId="1" xfId="1" applyFont="1" applyFill="1" applyBorder="1" applyAlignment="1">
      <alignment horizontal="center" vertical="center"/>
    </xf>
    <xf numFmtId="43" fontId="1" fillId="0" borderId="0" xfId="0" applyNumberFormat="1" applyFont="1" applyAlignment="1">
      <alignment horizontal="center" vertical="center"/>
    </xf>
    <xf numFmtId="4" fontId="1" fillId="0" borderId="0" xfId="0" applyNumberFormat="1" applyFont="1" applyAlignment="1">
      <alignment horizontal="center" vertical="center"/>
    </xf>
    <xf numFmtId="43" fontId="3" fillId="3" borderId="1" xfId="1" applyFont="1" applyFill="1" applyBorder="1" applyAlignment="1">
      <alignment horizontal="center" vertical="center" wrapText="1"/>
    </xf>
    <xf numFmtId="43" fontId="3" fillId="4" borderId="1" xfId="1" applyFont="1" applyFill="1" applyBorder="1" applyAlignment="1">
      <alignment horizontal="center" vertical="center"/>
    </xf>
    <xf numFmtId="43" fontId="3" fillId="4" borderId="1" xfId="1" applyFont="1" applyFill="1" applyBorder="1" applyAlignment="1">
      <alignment horizontal="center" vertical="center" wrapText="1"/>
    </xf>
    <xf numFmtId="43" fontId="3" fillId="0" borderId="1" xfId="1" applyFont="1" applyFill="1" applyBorder="1" applyAlignment="1">
      <alignment horizontal="center" vertical="center" wrapText="1"/>
    </xf>
    <xf numFmtId="43" fontId="0" fillId="0" borderId="1" xfId="1" applyFont="1" applyBorder="1" applyAlignment="1">
      <alignment vertical="center"/>
    </xf>
    <xf numFmtId="43" fontId="0" fillId="0" borderId="1" xfId="1" applyFont="1" applyFill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43" fontId="4" fillId="0" borderId="1" xfId="1" applyFont="1" applyFill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</cellXfs>
  <cellStyles count="3">
    <cellStyle name="Millares" xfId="1" builtinId="3"/>
    <cellStyle name="Millares 2" xfId="2" xr:uid="{00000000-0005-0000-0000-000001000000}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249977111117893"/>
  </sheetPr>
  <dimension ref="A1:I21"/>
  <sheetViews>
    <sheetView showGridLines="0" topLeftCell="A7" zoomScale="130" zoomScaleNormal="130" zoomScaleSheetLayoutView="118" workbookViewId="0">
      <selection activeCell="G21" sqref="G21"/>
    </sheetView>
  </sheetViews>
  <sheetFormatPr baseColWidth="10" defaultRowHeight="12.75" x14ac:dyDescent="0.2"/>
  <cols>
    <col min="1" max="1" width="4" style="1" bestFit="1" customWidth="1"/>
    <col min="2" max="2" width="17" style="1" bestFit="1" customWidth="1"/>
    <col min="3" max="3" width="41" style="1" hidden="1" customWidth="1"/>
    <col min="4" max="4" width="16.5703125" style="2" hidden="1" customWidth="1"/>
    <col min="5" max="5" width="18.7109375" style="2" hidden="1" customWidth="1"/>
    <col min="6" max="6" width="16.5703125" style="2" customWidth="1"/>
    <col min="7" max="7" width="15.85546875" style="2" bestFit="1" customWidth="1"/>
    <col min="8" max="8" width="7.85546875" style="2" bestFit="1" customWidth="1"/>
    <col min="9" max="9" width="11.42578125" style="2"/>
    <col min="10" max="16384" width="11.42578125" style="1"/>
  </cols>
  <sheetData>
    <row r="1" spans="1:9" s="3" customFormat="1" ht="38.25" x14ac:dyDescent="0.2">
      <c r="A1" s="8" t="s">
        <v>39</v>
      </c>
      <c r="B1" s="8" t="s">
        <v>40</v>
      </c>
      <c r="C1" s="8" t="s">
        <v>38</v>
      </c>
      <c r="D1" s="14" t="s">
        <v>43</v>
      </c>
      <c r="E1" s="15" t="s">
        <v>34</v>
      </c>
      <c r="F1" s="15" t="s">
        <v>35</v>
      </c>
      <c r="G1" s="15" t="s">
        <v>36</v>
      </c>
      <c r="H1" s="16" t="s">
        <v>41</v>
      </c>
      <c r="I1" s="10"/>
    </row>
    <row r="2" spans="1:9" x14ac:dyDescent="0.2">
      <c r="A2" s="4">
        <v>1</v>
      </c>
      <c r="B2" s="4" t="s">
        <v>0</v>
      </c>
      <c r="C2" s="4" t="s">
        <v>1</v>
      </c>
      <c r="D2" s="7">
        <v>49963397</v>
      </c>
      <c r="E2" s="19">
        <v>0</v>
      </c>
      <c r="F2" s="19">
        <f>+D2+E2</f>
        <v>49963397</v>
      </c>
      <c r="G2" s="19">
        <v>877374.64</v>
      </c>
      <c r="H2" s="19">
        <f>+G2/F2*100</f>
        <v>1.7560348028377655</v>
      </c>
    </row>
    <row r="3" spans="1:9" x14ac:dyDescent="0.2">
      <c r="A3" s="4">
        <v>2</v>
      </c>
      <c r="B3" s="4" t="s">
        <v>2</v>
      </c>
      <c r="C3" s="4" t="s">
        <v>3</v>
      </c>
      <c r="D3" s="7">
        <v>234777859</v>
      </c>
      <c r="E3" s="19">
        <v>0</v>
      </c>
      <c r="F3" s="19">
        <f>+D3+E3</f>
        <v>234777859</v>
      </c>
      <c r="G3" s="19">
        <v>1039175.18</v>
      </c>
      <c r="H3" s="19">
        <f t="shared" ref="H3:H20" si="0">+G3/F3*100</f>
        <v>0.44262060503754747</v>
      </c>
    </row>
    <row r="4" spans="1:9" x14ac:dyDescent="0.2">
      <c r="A4" s="4">
        <v>3</v>
      </c>
      <c r="B4" s="4" t="s">
        <v>4</v>
      </c>
      <c r="C4" s="4" t="s">
        <v>1</v>
      </c>
      <c r="D4" s="7">
        <v>79820246</v>
      </c>
      <c r="E4" s="19">
        <v>0</v>
      </c>
      <c r="F4" s="19">
        <f>+D4+E4</f>
        <v>79820246</v>
      </c>
      <c r="G4" s="19">
        <v>1244574.82</v>
      </c>
      <c r="H4" s="19">
        <f t="shared" si="0"/>
        <v>1.5592219798470679</v>
      </c>
    </row>
    <row r="5" spans="1:9" ht="38.25" x14ac:dyDescent="0.2">
      <c r="A5" s="4">
        <v>4</v>
      </c>
      <c r="B5" s="4" t="s">
        <v>5</v>
      </c>
      <c r="C5" s="20" t="s">
        <v>6</v>
      </c>
      <c r="D5" s="7">
        <v>531228289</v>
      </c>
      <c r="E5" s="21">
        <v>0</v>
      </c>
      <c r="F5" s="19">
        <f>+D5+E5</f>
        <v>531228289</v>
      </c>
      <c r="G5" s="19">
        <v>4521321.08</v>
      </c>
      <c r="H5" s="19">
        <f t="shared" si="0"/>
        <v>0.85110698613416658</v>
      </c>
    </row>
    <row r="6" spans="1:9" ht="38.25" x14ac:dyDescent="0.2">
      <c r="A6" s="4">
        <v>5</v>
      </c>
      <c r="B6" s="4" t="s">
        <v>7</v>
      </c>
      <c r="C6" s="20" t="s">
        <v>8</v>
      </c>
      <c r="D6" s="7">
        <v>304270460</v>
      </c>
      <c r="E6" s="19">
        <v>0</v>
      </c>
      <c r="F6" s="19">
        <f>+D6+E6</f>
        <v>304270460</v>
      </c>
      <c r="G6" s="19">
        <v>10127180.970000001</v>
      </c>
      <c r="H6" s="19">
        <f t="shared" si="0"/>
        <v>3.328348394385706</v>
      </c>
    </row>
    <row r="7" spans="1:9" ht="25.5" x14ac:dyDescent="0.2">
      <c r="A7" s="4">
        <v>6</v>
      </c>
      <c r="B7" s="4" t="s">
        <v>9</v>
      </c>
      <c r="C7" s="20" t="s">
        <v>10</v>
      </c>
      <c r="D7" s="7">
        <v>48633663</v>
      </c>
      <c r="E7" s="19">
        <v>0</v>
      </c>
      <c r="F7" s="19">
        <f>+D7+E7</f>
        <v>48633663</v>
      </c>
      <c r="G7" s="19">
        <v>404279.56</v>
      </c>
      <c r="H7" s="18">
        <f t="shared" si="0"/>
        <v>0.83127516017043579</v>
      </c>
    </row>
    <row r="8" spans="1:9" x14ac:dyDescent="0.2">
      <c r="A8" s="4">
        <v>7</v>
      </c>
      <c r="B8" s="4" t="s">
        <v>11</v>
      </c>
      <c r="C8" s="4" t="s">
        <v>1</v>
      </c>
      <c r="D8" s="7">
        <v>41409560</v>
      </c>
      <c r="E8" s="19">
        <v>0</v>
      </c>
      <c r="F8" s="19">
        <f>+D8+E8</f>
        <v>41409560</v>
      </c>
      <c r="G8" s="19">
        <v>1394849.63</v>
      </c>
      <c r="H8" s="18">
        <f t="shared" si="0"/>
        <v>3.3684241754802509</v>
      </c>
    </row>
    <row r="9" spans="1:9" ht="25.5" x14ac:dyDescent="0.2">
      <c r="A9" s="4">
        <v>8</v>
      </c>
      <c r="B9" s="4" t="s">
        <v>12</v>
      </c>
      <c r="C9" s="20" t="s">
        <v>13</v>
      </c>
      <c r="D9" s="7">
        <v>114437122</v>
      </c>
      <c r="E9" s="19">
        <v>0</v>
      </c>
      <c r="F9" s="19">
        <f>+D9+E9</f>
        <v>114437122</v>
      </c>
      <c r="G9" s="19">
        <v>659851.15</v>
      </c>
      <c r="H9" s="18">
        <f t="shared" si="0"/>
        <v>0.57660585871776815</v>
      </c>
    </row>
    <row r="10" spans="1:9" x14ac:dyDescent="0.2">
      <c r="A10" s="4">
        <v>9</v>
      </c>
      <c r="B10" s="4" t="s">
        <v>14</v>
      </c>
      <c r="C10" s="4" t="s">
        <v>15</v>
      </c>
      <c r="D10" s="7">
        <v>65114000</v>
      </c>
      <c r="E10" s="19">
        <v>0</v>
      </c>
      <c r="F10" s="19">
        <f>+D10+E10</f>
        <v>65114000</v>
      </c>
      <c r="G10" s="19">
        <v>7741.94</v>
      </c>
      <c r="H10" s="18">
        <f t="shared" si="0"/>
        <v>1.1889824000982891E-2</v>
      </c>
    </row>
    <row r="11" spans="1:9" ht="25.5" x14ac:dyDescent="0.2">
      <c r="A11" s="4">
        <v>10</v>
      </c>
      <c r="B11" s="4" t="s">
        <v>16</v>
      </c>
      <c r="C11" s="20" t="s">
        <v>17</v>
      </c>
      <c r="D11" s="7">
        <v>106775000</v>
      </c>
      <c r="E11" s="19">
        <v>0</v>
      </c>
      <c r="F11" s="19">
        <f>+D11+E11</f>
        <v>106775000</v>
      </c>
      <c r="G11" s="19">
        <v>2581458.4300000002</v>
      </c>
      <c r="H11" s="18">
        <f t="shared" si="0"/>
        <v>2.4176618403184267</v>
      </c>
    </row>
    <row r="12" spans="1:9" ht="25.5" x14ac:dyDescent="0.2">
      <c r="A12" s="4">
        <v>11</v>
      </c>
      <c r="B12" s="4" t="s">
        <v>18</v>
      </c>
      <c r="C12" s="20" t="s">
        <v>19</v>
      </c>
      <c r="D12" s="7">
        <v>36265000</v>
      </c>
      <c r="E12" s="19">
        <v>0</v>
      </c>
      <c r="F12" s="19">
        <f>+D12+E12</f>
        <v>36265000</v>
      </c>
      <c r="G12" s="19">
        <v>0</v>
      </c>
      <c r="H12" s="18">
        <f t="shared" si="0"/>
        <v>0</v>
      </c>
    </row>
    <row r="13" spans="1:9" ht="25.5" x14ac:dyDescent="0.2">
      <c r="A13" s="4">
        <v>12</v>
      </c>
      <c r="B13" s="4" t="s">
        <v>20</v>
      </c>
      <c r="C13" s="20" t="s">
        <v>21</v>
      </c>
      <c r="D13" s="7">
        <v>20000000</v>
      </c>
      <c r="E13" s="19">
        <v>0</v>
      </c>
      <c r="F13" s="19">
        <f>+D13+E13</f>
        <v>20000000</v>
      </c>
      <c r="G13" s="19">
        <v>0</v>
      </c>
      <c r="H13" s="18">
        <f t="shared" si="0"/>
        <v>0</v>
      </c>
    </row>
    <row r="14" spans="1:9" x14ac:dyDescent="0.2">
      <c r="A14" s="4">
        <v>13</v>
      </c>
      <c r="B14" s="4" t="s">
        <v>22</v>
      </c>
      <c r="C14" s="4" t="s">
        <v>1</v>
      </c>
      <c r="D14" s="7">
        <v>2038099</v>
      </c>
      <c r="E14" s="19">
        <v>0</v>
      </c>
      <c r="F14" s="19">
        <f>+D14+E14</f>
        <v>2038099</v>
      </c>
      <c r="G14" s="19">
        <v>40645.15</v>
      </c>
      <c r="H14" s="18">
        <f t="shared" si="0"/>
        <v>1.9942676974965396</v>
      </c>
    </row>
    <row r="15" spans="1:9" ht="38.25" x14ac:dyDescent="0.2">
      <c r="A15" s="4">
        <v>14</v>
      </c>
      <c r="B15" s="4" t="s">
        <v>23</v>
      </c>
      <c r="C15" s="20" t="s">
        <v>24</v>
      </c>
      <c r="D15" s="7">
        <v>5063487</v>
      </c>
      <c r="E15" s="19">
        <v>0</v>
      </c>
      <c r="F15" s="19">
        <f>+D15+E15</f>
        <v>5063487</v>
      </c>
      <c r="G15" s="19">
        <v>165483.84</v>
      </c>
      <c r="H15" s="18">
        <f t="shared" si="0"/>
        <v>3.268179418649638</v>
      </c>
    </row>
    <row r="16" spans="1:9" ht="38.25" x14ac:dyDescent="0.2">
      <c r="A16" s="4">
        <v>15</v>
      </c>
      <c r="B16" s="4" t="s">
        <v>25</v>
      </c>
      <c r="C16" s="20" t="s">
        <v>26</v>
      </c>
      <c r="D16" s="7">
        <v>1016500</v>
      </c>
      <c r="E16" s="19">
        <v>0</v>
      </c>
      <c r="F16" s="19">
        <f>+D16+E16</f>
        <v>1016500</v>
      </c>
      <c r="G16" s="19">
        <v>0</v>
      </c>
      <c r="H16" s="18">
        <f t="shared" si="0"/>
        <v>0</v>
      </c>
    </row>
    <row r="17" spans="1:9" x14ac:dyDescent="0.2">
      <c r="A17" s="4">
        <v>16</v>
      </c>
      <c r="B17" s="4" t="s">
        <v>27</v>
      </c>
      <c r="C17" s="4" t="s">
        <v>1</v>
      </c>
      <c r="D17" s="7">
        <v>5605600</v>
      </c>
      <c r="E17" s="19">
        <v>0</v>
      </c>
      <c r="F17" s="19">
        <f>+D17+E17</f>
        <v>5605600</v>
      </c>
      <c r="G17" s="19">
        <v>320319.38</v>
      </c>
      <c r="H17" s="18">
        <f t="shared" si="0"/>
        <v>5.7142746539175109</v>
      </c>
    </row>
    <row r="18" spans="1:9" ht="25.5" x14ac:dyDescent="0.2">
      <c r="A18" s="4">
        <v>17</v>
      </c>
      <c r="B18" s="4" t="s">
        <v>28</v>
      </c>
      <c r="C18" s="20" t="s">
        <v>29</v>
      </c>
      <c r="D18" s="7">
        <v>11737038</v>
      </c>
      <c r="E18" s="19">
        <v>0</v>
      </c>
      <c r="F18" s="19">
        <f>+D18+E18</f>
        <v>11737038</v>
      </c>
      <c r="G18" s="19">
        <v>514044.65</v>
      </c>
      <c r="H18" s="18">
        <f t="shared" si="0"/>
        <v>4.3796795239139552</v>
      </c>
    </row>
    <row r="19" spans="1:9" ht="38.25" x14ac:dyDescent="0.2">
      <c r="A19" s="4">
        <v>18</v>
      </c>
      <c r="B19" s="4" t="s">
        <v>30</v>
      </c>
      <c r="C19" s="20" t="s">
        <v>31</v>
      </c>
      <c r="D19" s="7">
        <v>38366000</v>
      </c>
      <c r="E19" s="19">
        <v>0</v>
      </c>
      <c r="F19" s="19">
        <f>+D19+E19</f>
        <v>38366000</v>
      </c>
      <c r="G19" s="19">
        <v>210483.83</v>
      </c>
      <c r="H19" s="18">
        <f t="shared" si="0"/>
        <v>0.54862073189803473</v>
      </c>
    </row>
    <row r="20" spans="1:9" ht="38.25" x14ac:dyDescent="0.2">
      <c r="A20" s="4">
        <v>19</v>
      </c>
      <c r="B20" s="4" t="s">
        <v>32</v>
      </c>
      <c r="C20" s="20" t="s">
        <v>33</v>
      </c>
      <c r="D20" s="7">
        <v>110464584</v>
      </c>
      <c r="E20" s="19">
        <v>0</v>
      </c>
      <c r="F20" s="19">
        <f>+D20+E20</f>
        <v>110464584</v>
      </c>
      <c r="G20" s="19">
        <v>0</v>
      </c>
      <c r="H20" s="18">
        <f t="shared" si="0"/>
        <v>0</v>
      </c>
    </row>
    <row r="21" spans="1:9" s="3" customFormat="1" x14ac:dyDescent="0.2">
      <c r="A21" s="22" t="s">
        <v>37</v>
      </c>
      <c r="B21" s="22"/>
      <c r="C21" s="22"/>
      <c r="D21" s="17">
        <f t="shared" ref="D21:G21" si="1">SUM(D2:D20)</f>
        <v>1806985904</v>
      </c>
      <c r="E21" s="17">
        <f>SUM(E2:E20)</f>
        <v>0</v>
      </c>
      <c r="F21" s="17">
        <f t="shared" si="1"/>
        <v>1806985904</v>
      </c>
      <c r="G21" s="17">
        <f t="shared" si="1"/>
        <v>24108784.249999993</v>
      </c>
      <c r="H21" s="17">
        <f>+G21/F21*100</f>
        <v>1.3341988001473637</v>
      </c>
      <c r="I21" s="10"/>
    </row>
  </sheetData>
  <mergeCells count="1">
    <mergeCell ref="A21:C21"/>
  </mergeCells>
  <pageMargins left="0.70866141732283472" right="0.70866141732283472" top="0.74803149606299213" bottom="0.74803149606299213" header="0.31496062992125984" footer="0.31496062992125984"/>
  <pageSetup paperSize="14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0.749992370372631"/>
  </sheetPr>
  <dimension ref="A1:Q38"/>
  <sheetViews>
    <sheetView tabSelected="1" zoomScaleNormal="100" workbookViewId="0">
      <selection activeCell="A18" activeCellId="5" sqref="A8 A10 A12 A14 A16 A18"/>
    </sheetView>
  </sheetViews>
  <sheetFormatPr baseColWidth="10" defaultRowHeight="12.75" x14ac:dyDescent="0.2"/>
  <cols>
    <col min="1" max="1" width="4" style="1" bestFit="1" customWidth="1"/>
    <col min="2" max="2" width="17" style="1" bestFit="1" customWidth="1"/>
    <col min="3" max="3" width="41" style="1" customWidth="1"/>
    <col min="4" max="4" width="16.5703125" style="2" bestFit="1" customWidth="1"/>
    <col min="5" max="5" width="18.7109375" style="2" customWidth="1"/>
    <col min="6" max="6" width="16.5703125" style="2" bestFit="1" customWidth="1"/>
    <col min="7" max="7" width="14.85546875" style="2" bestFit="1" customWidth="1"/>
    <col min="8" max="8" width="8.5703125" style="2" customWidth="1"/>
    <col min="9" max="9" width="11.42578125" style="2"/>
    <col min="10" max="10" width="14.85546875" style="2" bestFit="1" customWidth="1"/>
    <col min="11" max="11" width="13.85546875" style="2" bestFit="1" customWidth="1"/>
    <col min="12" max="12" width="11.42578125" style="2"/>
    <col min="13" max="13" width="11.42578125" style="1"/>
    <col min="14" max="14" width="14.140625" style="1" customWidth="1"/>
    <col min="15" max="15" width="17.42578125" style="2" customWidth="1"/>
    <col min="16" max="16" width="13.7109375" style="1" bestFit="1" customWidth="1"/>
    <col min="17" max="16384" width="11.42578125" style="1"/>
  </cols>
  <sheetData>
    <row r="1" spans="1:17" s="3" customFormat="1" ht="38.25" x14ac:dyDescent="0.2">
      <c r="A1" s="8" t="s">
        <v>39</v>
      </c>
      <c r="B1" s="8" t="s">
        <v>40</v>
      </c>
      <c r="C1" s="8" t="s">
        <v>38</v>
      </c>
      <c r="D1" s="9" t="s">
        <v>42</v>
      </c>
      <c r="E1" s="11" t="s">
        <v>34</v>
      </c>
      <c r="F1" s="11" t="s">
        <v>35</v>
      </c>
      <c r="G1" s="11" t="s">
        <v>36</v>
      </c>
      <c r="H1" s="9" t="s">
        <v>41</v>
      </c>
      <c r="I1" s="10"/>
      <c r="J1" s="10"/>
      <c r="K1" s="10"/>
      <c r="L1" s="10"/>
      <c r="O1" s="10"/>
    </row>
    <row r="2" spans="1:17" x14ac:dyDescent="0.2">
      <c r="A2" s="4">
        <v>1</v>
      </c>
      <c r="B2" s="4" t="str">
        <f>+ENERO!B2</f>
        <v xml:space="preserve"> 11 01 000 001 000</v>
      </c>
      <c r="C2" s="6" t="str">
        <f>+ENERO!C2</f>
        <v>DIRECCIÓN Y COORDINACIÓN</v>
      </c>
      <c r="D2" s="7">
        <f>+ENERO!D2</f>
        <v>49963397</v>
      </c>
      <c r="E2" s="7">
        <f>+ENERO!E2</f>
        <v>0</v>
      </c>
      <c r="F2" s="5">
        <f>+ENERO!F2</f>
        <v>49963397</v>
      </c>
      <c r="G2" s="5">
        <f>+ENERO!G2</f>
        <v>877374.64</v>
      </c>
      <c r="H2" s="5">
        <f>+G2/F2*100</f>
        <v>1.7560348028377655</v>
      </c>
    </row>
    <row r="3" spans="1:17" ht="38.25" x14ac:dyDescent="0.2">
      <c r="A3" s="8" t="s">
        <v>39</v>
      </c>
      <c r="B3" s="8" t="s">
        <v>40</v>
      </c>
      <c r="C3" s="8" t="s">
        <v>38</v>
      </c>
      <c r="D3" s="9" t="s">
        <v>42</v>
      </c>
      <c r="E3" s="11" t="s">
        <v>34</v>
      </c>
      <c r="F3" s="11" t="s">
        <v>35</v>
      </c>
      <c r="G3" s="11" t="s">
        <v>36</v>
      </c>
      <c r="H3" s="9" t="s">
        <v>41</v>
      </c>
    </row>
    <row r="4" spans="1:17" x14ac:dyDescent="0.2">
      <c r="A4" s="4">
        <v>2</v>
      </c>
      <c r="B4" s="4" t="str">
        <f>+ENERO!B3</f>
        <v xml:space="preserve"> 11 01 000 002 000</v>
      </c>
      <c r="C4" s="6" t="str">
        <f>+ENERO!C3</f>
        <v>ASISTENCIA Y DOTACIÓN DE ALIMENTOS</v>
      </c>
      <c r="D4" s="7">
        <f>+ENERO!D3</f>
        <v>234777859</v>
      </c>
      <c r="E4" s="7">
        <f>+ENERO!E3</f>
        <v>0</v>
      </c>
      <c r="F4" s="5">
        <f>+ENERO!F3</f>
        <v>234777859</v>
      </c>
      <c r="G4" s="5">
        <f>+ENERO!G3</f>
        <v>1039175.18</v>
      </c>
      <c r="H4" s="5">
        <f t="shared" ref="H4:H38" si="0">+G4/F4*100</f>
        <v>0.44262060503754747</v>
      </c>
    </row>
    <row r="5" spans="1:17" ht="38.25" x14ac:dyDescent="0.2">
      <c r="A5" s="8" t="s">
        <v>39</v>
      </c>
      <c r="B5" s="8" t="s">
        <v>40</v>
      </c>
      <c r="C5" s="8" t="s">
        <v>38</v>
      </c>
      <c r="D5" s="9" t="s">
        <v>42</v>
      </c>
      <c r="E5" s="11" t="s">
        <v>34</v>
      </c>
      <c r="F5" s="11" t="s">
        <v>35</v>
      </c>
      <c r="G5" s="11" t="s">
        <v>36</v>
      </c>
      <c r="H5" s="9" t="s">
        <v>41</v>
      </c>
    </row>
    <row r="6" spans="1:17" x14ac:dyDescent="0.2">
      <c r="A6" s="4">
        <v>3</v>
      </c>
      <c r="B6" s="4" t="str">
        <f>+ENERO!B4</f>
        <v xml:space="preserve"> 11 02 000 001 000</v>
      </c>
      <c r="C6" s="6" t="str">
        <f>+ENERO!C4</f>
        <v>DIRECCIÓN Y COORDINACIÓN</v>
      </c>
      <c r="D6" s="7">
        <f>+ENERO!D4</f>
        <v>79820246</v>
      </c>
      <c r="E6" s="7">
        <f>+ENERO!E4</f>
        <v>0</v>
      </c>
      <c r="F6" s="5">
        <f>+ENERO!F4</f>
        <v>79820246</v>
      </c>
      <c r="G6" s="5">
        <f>+ENERO!G4</f>
        <v>1244574.82</v>
      </c>
      <c r="H6" s="5">
        <f t="shared" si="0"/>
        <v>1.5592219798470679</v>
      </c>
    </row>
    <row r="7" spans="1:17" ht="38.25" x14ac:dyDescent="0.2">
      <c r="A7" s="8" t="s">
        <v>39</v>
      </c>
      <c r="B7" s="8" t="s">
        <v>40</v>
      </c>
      <c r="C7" s="8" t="s">
        <v>38</v>
      </c>
      <c r="D7" s="9" t="s">
        <v>42</v>
      </c>
      <c r="E7" s="11" t="s">
        <v>34</v>
      </c>
      <c r="F7" s="11" t="s">
        <v>35</v>
      </c>
      <c r="G7" s="11" t="s">
        <v>36</v>
      </c>
      <c r="H7" s="9" t="s">
        <v>41</v>
      </c>
    </row>
    <row r="8" spans="1:17" ht="38.25" x14ac:dyDescent="0.2">
      <c r="A8" s="23">
        <v>4</v>
      </c>
      <c r="B8" s="4" t="str">
        <f>+ENERO!B5</f>
        <v xml:space="preserve"> 11 02 000 002 000</v>
      </c>
      <c r="C8" s="6" t="str">
        <f>+ENERO!C5</f>
        <v>PROMOCIÓN DE LA AGRICULTURA SENSIBLE A LA NUTRICIÓN Y FOMENTO DE HUERTOS</v>
      </c>
      <c r="D8" s="7">
        <f>+ENERO!D5</f>
        <v>531228289</v>
      </c>
      <c r="E8" s="7">
        <f>+ENERO!E5</f>
        <v>0</v>
      </c>
      <c r="F8" s="5">
        <f>+ENERO!F5</f>
        <v>531228289</v>
      </c>
      <c r="G8" s="5">
        <f>+ENERO!G5</f>
        <v>4521321.08</v>
      </c>
      <c r="H8" s="5">
        <f t="shared" si="0"/>
        <v>0.85110698613416658</v>
      </c>
      <c r="N8" s="12"/>
    </row>
    <row r="9" spans="1:17" ht="38.25" x14ac:dyDescent="0.2">
      <c r="A9" s="8" t="s">
        <v>39</v>
      </c>
      <c r="B9" s="8" t="s">
        <v>40</v>
      </c>
      <c r="C9" s="8" t="s">
        <v>38</v>
      </c>
      <c r="D9" s="9" t="s">
        <v>42</v>
      </c>
      <c r="E9" s="11" t="s">
        <v>34</v>
      </c>
      <c r="F9" s="11" t="s">
        <v>35</v>
      </c>
      <c r="G9" s="11" t="s">
        <v>36</v>
      </c>
      <c r="H9" s="9" t="s">
        <v>41</v>
      </c>
      <c r="N9" s="12"/>
    </row>
    <row r="10" spans="1:17" ht="38.25" x14ac:dyDescent="0.2">
      <c r="A10" s="23">
        <v>5</v>
      </c>
      <c r="B10" s="4" t="str">
        <f>+ENERO!B6</f>
        <v xml:space="preserve"> 11 02 000 003 000</v>
      </c>
      <c r="C10" s="6" t="str">
        <f>+ENERO!C6</f>
        <v>AGRICULTURA FAMILIAR PARA EL FORTALECIMIENTO DE LA ECONOMÍA CAMPESINA</v>
      </c>
      <c r="D10" s="7">
        <f>+ENERO!D6</f>
        <v>304270460</v>
      </c>
      <c r="E10" s="7">
        <f>+ENERO!E6</f>
        <v>0</v>
      </c>
      <c r="F10" s="5">
        <f>+ENERO!F6</f>
        <v>304270460</v>
      </c>
      <c r="G10" s="5">
        <f>+ENERO!G6</f>
        <v>10127180.970000001</v>
      </c>
      <c r="H10" s="5">
        <f t="shared" si="0"/>
        <v>3.328348394385706</v>
      </c>
      <c r="N10" s="13"/>
    </row>
    <row r="11" spans="1:17" ht="38.25" x14ac:dyDescent="0.2">
      <c r="A11" s="8" t="s">
        <v>39</v>
      </c>
      <c r="B11" s="8" t="s">
        <v>40</v>
      </c>
      <c r="C11" s="8" t="s">
        <v>38</v>
      </c>
      <c r="D11" s="9" t="s">
        <v>42</v>
      </c>
      <c r="E11" s="11" t="s">
        <v>34</v>
      </c>
      <c r="F11" s="11" t="s">
        <v>35</v>
      </c>
      <c r="G11" s="11" t="s">
        <v>36</v>
      </c>
      <c r="H11" s="9" t="s">
        <v>41</v>
      </c>
      <c r="N11" s="13"/>
    </row>
    <row r="12" spans="1:17" ht="25.5" x14ac:dyDescent="0.2">
      <c r="A12" s="23">
        <v>6</v>
      </c>
      <c r="B12" s="4" t="str">
        <f>+ENERO!B7</f>
        <v xml:space="preserve"> 12 00 000 005 000</v>
      </c>
      <c r="C12" s="6" t="str">
        <f>+ENERO!C7</f>
        <v>SERVICIOS PARA EL MEJORAMIENTO DE LA PRODUCCIÓN AGROPECUARIA</v>
      </c>
      <c r="D12" s="7">
        <f>+ENERO!D7</f>
        <v>48633663</v>
      </c>
      <c r="E12" s="7">
        <f>+ENERO!E7</f>
        <v>0</v>
      </c>
      <c r="F12" s="5">
        <f>+ENERO!F7</f>
        <v>48633663</v>
      </c>
      <c r="G12" s="5">
        <f>+ENERO!G7</f>
        <v>404279.56</v>
      </c>
      <c r="H12" s="5">
        <f t="shared" si="0"/>
        <v>0.83127516017043579</v>
      </c>
      <c r="P12" s="13"/>
      <c r="Q12" s="12"/>
    </row>
    <row r="13" spans="1:17" ht="38.25" x14ac:dyDescent="0.2">
      <c r="A13" s="8" t="s">
        <v>39</v>
      </c>
      <c r="B13" s="8" t="s">
        <v>40</v>
      </c>
      <c r="C13" s="8" t="s">
        <v>38</v>
      </c>
      <c r="D13" s="9" t="s">
        <v>42</v>
      </c>
      <c r="E13" s="11" t="s">
        <v>34</v>
      </c>
      <c r="F13" s="11" t="s">
        <v>35</v>
      </c>
      <c r="G13" s="11" t="s">
        <v>36</v>
      </c>
      <c r="H13" s="9" t="s">
        <v>41</v>
      </c>
      <c r="P13" s="13"/>
      <c r="Q13" s="12"/>
    </row>
    <row r="14" spans="1:17" x14ac:dyDescent="0.2">
      <c r="A14" s="23">
        <v>7</v>
      </c>
      <c r="B14" s="4" t="str">
        <f>+ENERO!B8</f>
        <v xml:space="preserve"> 13 01 000 001 000</v>
      </c>
      <c r="C14" s="6" t="str">
        <f>+ENERO!C8</f>
        <v>DIRECCIÓN Y COORDINACIÓN</v>
      </c>
      <c r="D14" s="7">
        <f>+ENERO!D8</f>
        <v>41409560</v>
      </c>
      <c r="E14" s="7">
        <f>+ENERO!E8</f>
        <v>0</v>
      </c>
      <c r="F14" s="5">
        <f>+ENERO!F8</f>
        <v>41409560</v>
      </c>
      <c r="G14" s="5">
        <f>+ENERO!G8</f>
        <v>1394849.63</v>
      </c>
      <c r="H14" s="5">
        <f t="shared" si="0"/>
        <v>3.3684241754802509</v>
      </c>
    </row>
    <row r="15" spans="1:17" ht="38.25" x14ac:dyDescent="0.2">
      <c r="A15" s="8" t="s">
        <v>39</v>
      </c>
      <c r="B15" s="8" t="s">
        <v>40</v>
      </c>
      <c r="C15" s="8" t="s">
        <v>38</v>
      </c>
      <c r="D15" s="9" t="s">
        <v>42</v>
      </c>
      <c r="E15" s="11" t="s">
        <v>34</v>
      </c>
      <c r="F15" s="11" t="s">
        <v>35</v>
      </c>
      <c r="G15" s="11" t="s">
        <v>36</v>
      </c>
      <c r="H15" s="9" t="s">
        <v>41</v>
      </c>
    </row>
    <row r="16" spans="1:17" ht="25.5" x14ac:dyDescent="0.2">
      <c r="A16" s="23">
        <v>8</v>
      </c>
      <c r="B16" s="4" t="str">
        <f>+ENERO!B9</f>
        <v xml:space="preserve"> 13 01 000 002 000</v>
      </c>
      <c r="C16" s="6" t="str">
        <f>+ENERO!C9</f>
        <v>SERVICIOS PARA LA PRODUCCIÓN AGRÍCOLA SOSTENIBLE Y TECNIFICADA</v>
      </c>
      <c r="D16" s="7">
        <f>+ENERO!D9</f>
        <v>114437122</v>
      </c>
      <c r="E16" s="7">
        <f>+ENERO!E9</f>
        <v>0</v>
      </c>
      <c r="F16" s="5">
        <f>+ENERO!F9</f>
        <v>114437122</v>
      </c>
      <c r="G16" s="5">
        <f>+ENERO!G9</f>
        <v>659851.15</v>
      </c>
      <c r="H16" s="5">
        <f t="shared" si="0"/>
        <v>0.57660585871776815</v>
      </c>
    </row>
    <row r="17" spans="1:17" ht="38.25" x14ac:dyDescent="0.2">
      <c r="A17" s="8" t="s">
        <v>39</v>
      </c>
      <c r="B17" s="8" t="s">
        <v>40</v>
      </c>
      <c r="C17" s="8" t="s">
        <v>38</v>
      </c>
      <c r="D17" s="9" t="s">
        <v>42</v>
      </c>
      <c r="E17" s="11" t="s">
        <v>34</v>
      </c>
      <c r="F17" s="11" t="s">
        <v>35</v>
      </c>
      <c r="G17" s="11" t="s">
        <v>36</v>
      </c>
      <c r="H17" s="9" t="s">
        <v>41</v>
      </c>
    </row>
    <row r="18" spans="1:17" s="2" customFormat="1" x14ac:dyDescent="0.2">
      <c r="A18" s="23">
        <v>9</v>
      </c>
      <c r="B18" s="4" t="str">
        <f>+ENERO!B10</f>
        <v xml:space="preserve"> 13 01 000 003 000</v>
      </c>
      <c r="C18" s="6" t="str">
        <f>+ENERO!C10</f>
        <v>SERVICIOS DE SEGURO AGROPECUARIO</v>
      </c>
      <c r="D18" s="7">
        <f>+ENERO!D10</f>
        <v>65114000</v>
      </c>
      <c r="E18" s="7">
        <f>+ENERO!E10</f>
        <v>0</v>
      </c>
      <c r="F18" s="5">
        <f>+ENERO!F10</f>
        <v>65114000</v>
      </c>
      <c r="G18" s="5">
        <f>+ENERO!G10</f>
        <v>7741.94</v>
      </c>
      <c r="H18" s="5">
        <f t="shared" si="0"/>
        <v>1.1889824000982891E-2</v>
      </c>
      <c r="M18" s="1"/>
      <c r="N18" s="1"/>
      <c r="P18" s="1"/>
      <c r="Q18" s="1"/>
    </row>
    <row r="19" spans="1:17" s="2" customFormat="1" ht="38.25" x14ac:dyDescent="0.2">
      <c r="A19" s="8" t="s">
        <v>39</v>
      </c>
      <c r="B19" s="8" t="s">
        <v>40</v>
      </c>
      <c r="C19" s="8" t="s">
        <v>38</v>
      </c>
      <c r="D19" s="9" t="s">
        <v>42</v>
      </c>
      <c r="E19" s="11" t="s">
        <v>34</v>
      </c>
      <c r="F19" s="11" t="s">
        <v>35</v>
      </c>
      <c r="G19" s="11" t="s">
        <v>36</v>
      </c>
      <c r="H19" s="9" t="s">
        <v>41</v>
      </c>
      <c r="M19" s="1"/>
      <c r="N19" s="1"/>
      <c r="P19" s="1"/>
      <c r="Q19" s="1"/>
    </row>
    <row r="20" spans="1:17" s="2" customFormat="1" ht="25.5" x14ac:dyDescent="0.2">
      <c r="A20" s="23">
        <v>10</v>
      </c>
      <c r="B20" s="4" t="str">
        <f>+ENERO!B11</f>
        <v xml:space="preserve"> 13 01 000 004 000</v>
      </c>
      <c r="C20" s="6" t="str">
        <f>+ENERO!C11</f>
        <v>SERVICIOS DE FORMACIÓN Y CAPACITACIÓN AGRÍCOLA Y FORESTAL</v>
      </c>
      <c r="D20" s="7">
        <f>+ENERO!D11</f>
        <v>106775000</v>
      </c>
      <c r="E20" s="7">
        <f>+ENERO!E11</f>
        <v>0</v>
      </c>
      <c r="F20" s="5">
        <f>+ENERO!F11</f>
        <v>106775000</v>
      </c>
      <c r="G20" s="5">
        <f>+ENERO!G11</f>
        <v>2581458.4300000002</v>
      </c>
      <c r="H20" s="5">
        <f t="shared" si="0"/>
        <v>2.4176618403184267</v>
      </c>
      <c r="M20" s="1"/>
      <c r="N20" s="1"/>
      <c r="P20" s="1"/>
      <c r="Q20" s="1"/>
    </row>
    <row r="21" spans="1:17" s="2" customFormat="1" ht="38.25" x14ac:dyDescent="0.2">
      <c r="A21" s="8" t="s">
        <v>39</v>
      </c>
      <c r="B21" s="8" t="s">
        <v>40</v>
      </c>
      <c r="C21" s="8" t="s">
        <v>38</v>
      </c>
      <c r="D21" s="9" t="s">
        <v>42</v>
      </c>
      <c r="E21" s="11" t="s">
        <v>34</v>
      </c>
      <c r="F21" s="11" t="s">
        <v>35</v>
      </c>
      <c r="G21" s="11" t="s">
        <v>36</v>
      </c>
      <c r="H21" s="9" t="s">
        <v>41</v>
      </c>
      <c r="M21" s="1"/>
      <c r="N21" s="1"/>
      <c r="P21" s="1"/>
      <c r="Q21" s="1"/>
    </row>
    <row r="22" spans="1:17" s="2" customFormat="1" ht="25.5" x14ac:dyDescent="0.2">
      <c r="A22" s="23">
        <v>11</v>
      </c>
      <c r="B22" s="4" t="str">
        <f>+ENERO!B12</f>
        <v xml:space="preserve"> 13 01 000 005 000</v>
      </c>
      <c r="C22" s="6" t="str">
        <f>+ENERO!C12</f>
        <v>REACTIVACIÓN Y MODERNIZACIÓN DE LA ACTIVIDAD AGROPECUARIA (FONAGRO)</v>
      </c>
      <c r="D22" s="7">
        <f>+ENERO!D12</f>
        <v>36265000</v>
      </c>
      <c r="E22" s="7">
        <f>+ENERO!E12</f>
        <v>0</v>
      </c>
      <c r="F22" s="5">
        <f>+ENERO!F12</f>
        <v>36265000</v>
      </c>
      <c r="G22" s="5">
        <f>+ENERO!G12</f>
        <v>0</v>
      </c>
      <c r="H22" s="5">
        <f t="shared" si="0"/>
        <v>0</v>
      </c>
      <c r="M22" s="1"/>
      <c r="N22" s="1"/>
      <c r="P22" s="1"/>
      <c r="Q22" s="1"/>
    </row>
    <row r="23" spans="1:17" s="2" customFormat="1" ht="38.25" x14ac:dyDescent="0.2">
      <c r="A23" s="8" t="s">
        <v>39</v>
      </c>
      <c r="B23" s="8" t="s">
        <v>40</v>
      </c>
      <c r="C23" s="8" t="s">
        <v>38</v>
      </c>
      <c r="D23" s="9" t="s">
        <v>42</v>
      </c>
      <c r="E23" s="11" t="s">
        <v>34</v>
      </c>
      <c r="F23" s="11" t="s">
        <v>35</v>
      </c>
      <c r="G23" s="11" t="s">
        <v>36</v>
      </c>
      <c r="H23" s="9" t="s">
        <v>41</v>
      </c>
      <c r="M23" s="1"/>
      <c r="N23" s="1"/>
      <c r="P23" s="1"/>
      <c r="Q23" s="1"/>
    </row>
    <row r="24" spans="1:17" s="2" customFormat="1" ht="25.5" x14ac:dyDescent="0.2">
      <c r="A24" s="23">
        <v>12</v>
      </c>
      <c r="B24" s="4" t="str">
        <f>+ENERO!B13</f>
        <v xml:space="preserve"> 13 01 000 006 000</v>
      </c>
      <c r="C24" s="6" t="str">
        <f>+ENERO!C13</f>
        <v>APOYO FINANCIERO PARA PRODUCTORES DEL SECTOR CAFETALERO</v>
      </c>
      <c r="D24" s="7">
        <f>+ENERO!D13</f>
        <v>20000000</v>
      </c>
      <c r="E24" s="7">
        <f>+ENERO!E13</f>
        <v>0</v>
      </c>
      <c r="F24" s="5">
        <f>+ENERO!F13</f>
        <v>20000000</v>
      </c>
      <c r="G24" s="5">
        <f>+ENERO!G13</f>
        <v>0</v>
      </c>
      <c r="H24" s="5">
        <f t="shared" si="0"/>
        <v>0</v>
      </c>
      <c r="M24" s="1"/>
      <c r="N24" s="1"/>
      <c r="P24" s="1"/>
      <c r="Q24" s="1"/>
    </row>
    <row r="25" spans="1:17" s="2" customFormat="1" ht="38.25" x14ac:dyDescent="0.2">
      <c r="A25" s="8" t="s">
        <v>39</v>
      </c>
      <c r="B25" s="8" t="s">
        <v>40</v>
      </c>
      <c r="C25" s="8" t="s">
        <v>38</v>
      </c>
      <c r="D25" s="9" t="s">
        <v>42</v>
      </c>
      <c r="E25" s="11" t="s">
        <v>34</v>
      </c>
      <c r="F25" s="11" t="s">
        <v>35</v>
      </c>
      <c r="G25" s="11" t="s">
        <v>36</v>
      </c>
      <c r="H25" s="9" t="s">
        <v>41</v>
      </c>
      <c r="M25" s="1"/>
      <c r="N25" s="1"/>
      <c r="P25" s="1"/>
      <c r="Q25" s="1"/>
    </row>
    <row r="26" spans="1:17" s="2" customFormat="1" x14ac:dyDescent="0.2">
      <c r="A26" s="23">
        <v>13</v>
      </c>
      <c r="B26" s="4" t="str">
        <f>+ENERO!B14</f>
        <v xml:space="preserve"> 13 02 000 001 000</v>
      </c>
      <c r="C26" s="6" t="str">
        <f>+ENERO!C14</f>
        <v>DIRECCIÓN Y COORDINACIÓN</v>
      </c>
      <c r="D26" s="7">
        <f>+ENERO!D14</f>
        <v>2038099</v>
      </c>
      <c r="E26" s="7">
        <f>+ENERO!E14</f>
        <v>0</v>
      </c>
      <c r="F26" s="5">
        <f>+ENERO!F14</f>
        <v>2038099</v>
      </c>
      <c r="G26" s="5">
        <f>+ENERO!G14</f>
        <v>40645.15</v>
      </c>
      <c r="H26" s="5">
        <f t="shared" si="0"/>
        <v>1.9942676974965396</v>
      </c>
      <c r="M26" s="1"/>
      <c r="N26" s="1"/>
      <c r="P26" s="1"/>
      <c r="Q26" s="1"/>
    </row>
    <row r="27" spans="1:17" s="2" customFormat="1" ht="38.25" x14ac:dyDescent="0.2">
      <c r="A27" s="8" t="s">
        <v>39</v>
      </c>
      <c r="B27" s="8" t="s">
        <v>40</v>
      </c>
      <c r="C27" s="8" t="s">
        <v>38</v>
      </c>
      <c r="D27" s="9" t="s">
        <v>42</v>
      </c>
      <c r="E27" s="11" t="s">
        <v>34</v>
      </c>
      <c r="F27" s="11" t="s">
        <v>35</v>
      </c>
      <c r="G27" s="11" t="s">
        <v>36</v>
      </c>
      <c r="H27" s="9" t="s">
        <v>41</v>
      </c>
      <c r="M27" s="1"/>
      <c r="N27" s="1"/>
      <c r="P27" s="1"/>
      <c r="Q27" s="1"/>
    </row>
    <row r="28" spans="1:17" s="2" customFormat="1" ht="38.25" x14ac:dyDescent="0.2">
      <c r="A28" s="23">
        <v>14</v>
      </c>
      <c r="B28" s="4" t="str">
        <f>+ENERO!B15</f>
        <v xml:space="preserve"> 13 02 000 003 000</v>
      </c>
      <c r="C28" s="6" t="str">
        <f>+ENERO!C15</f>
        <v>APOYO A LA PRODUCCIÓN PECUARIA E HIDROBIOLÓGICA SOSTENIBLE Y TECNIFICADA</v>
      </c>
      <c r="D28" s="7">
        <f>+ENERO!D15</f>
        <v>5063487</v>
      </c>
      <c r="E28" s="7">
        <f>+ENERO!E15</f>
        <v>0</v>
      </c>
      <c r="F28" s="5">
        <f>+ENERO!F15</f>
        <v>5063487</v>
      </c>
      <c r="G28" s="5">
        <f>+ENERO!G15</f>
        <v>165483.84</v>
      </c>
      <c r="H28" s="5">
        <f t="shared" si="0"/>
        <v>3.268179418649638</v>
      </c>
      <c r="M28" s="1"/>
      <c r="N28" s="1"/>
      <c r="P28" s="1"/>
      <c r="Q28" s="1"/>
    </row>
    <row r="29" spans="1:17" s="2" customFormat="1" ht="38.25" x14ac:dyDescent="0.2">
      <c r="A29" s="8" t="s">
        <v>39</v>
      </c>
      <c r="B29" s="8" t="s">
        <v>40</v>
      </c>
      <c r="C29" s="8" t="s">
        <v>38</v>
      </c>
      <c r="D29" s="9" t="s">
        <v>42</v>
      </c>
      <c r="E29" s="11" t="s">
        <v>34</v>
      </c>
      <c r="F29" s="11" t="s">
        <v>35</v>
      </c>
      <c r="G29" s="11" t="s">
        <v>36</v>
      </c>
      <c r="H29" s="9" t="s">
        <v>41</v>
      </c>
      <c r="M29" s="1"/>
      <c r="N29" s="1"/>
      <c r="P29" s="1"/>
      <c r="Q29" s="1"/>
    </row>
    <row r="30" spans="1:17" s="2" customFormat="1" ht="38.25" x14ac:dyDescent="0.2">
      <c r="A30" s="23">
        <v>15</v>
      </c>
      <c r="B30" s="4" t="str">
        <f>+ENERO!B16</f>
        <v xml:space="preserve"> 13 02 000 004 000</v>
      </c>
      <c r="C30" s="6" t="str">
        <f>+ENERO!C16</f>
        <v>DIVERSIFICACIÓN PECUARIA E HIDROBIOLÓGICA PARA CRIANZA DE ESPECIES</v>
      </c>
      <c r="D30" s="7">
        <f>+ENERO!D16</f>
        <v>1016500</v>
      </c>
      <c r="E30" s="7">
        <f>+ENERO!E16</f>
        <v>0</v>
      </c>
      <c r="F30" s="5">
        <f>+ENERO!F16</f>
        <v>1016500</v>
      </c>
      <c r="G30" s="5">
        <f>+ENERO!G16</f>
        <v>0</v>
      </c>
      <c r="H30" s="5">
        <f t="shared" si="0"/>
        <v>0</v>
      </c>
      <c r="M30" s="1"/>
      <c r="N30" s="1"/>
      <c r="P30" s="1"/>
      <c r="Q30" s="1"/>
    </row>
    <row r="31" spans="1:17" s="2" customFormat="1" ht="38.25" x14ac:dyDescent="0.2">
      <c r="A31" s="8" t="s">
        <v>39</v>
      </c>
      <c r="B31" s="8" t="s">
        <v>40</v>
      </c>
      <c r="C31" s="8" t="s">
        <v>38</v>
      </c>
      <c r="D31" s="9" t="s">
        <v>42</v>
      </c>
      <c r="E31" s="11" t="s">
        <v>34</v>
      </c>
      <c r="F31" s="11" t="s">
        <v>35</v>
      </c>
      <c r="G31" s="11" t="s">
        <v>36</v>
      </c>
      <c r="H31" s="9" t="s">
        <v>41</v>
      </c>
      <c r="M31" s="1"/>
      <c r="N31" s="1"/>
      <c r="P31" s="1"/>
      <c r="Q31" s="1"/>
    </row>
    <row r="32" spans="1:17" s="2" customFormat="1" x14ac:dyDescent="0.2">
      <c r="A32" s="23">
        <v>16</v>
      </c>
      <c r="B32" s="4" t="str">
        <f>+ENERO!B17</f>
        <v xml:space="preserve"> 13 03 000 001 000</v>
      </c>
      <c r="C32" s="6" t="str">
        <f>+ENERO!C17</f>
        <v>DIRECCIÓN Y COORDINACIÓN</v>
      </c>
      <c r="D32" s="7">
        <f>+ENERO!D17</f>
        <v>5605600</v>
      </c>
      <c r="E32" s="7">
        <f>+ENERO!E17</f>
        <v>0</v>
      </c>
      <c r="F32" s="5">
        <f>+ENERO!F17</f>
        <v>5605600</v>
      </c>
      <c r="G32" s="5">
        <f>+ENERO!G17</f>
        <v>320319.38</v>
      </c>
      <c r="H32" s="5">
        <f t="shared" si="0"/>
        <v>5.7142746539175109</v>
      </c>
      <c r="M32" s="1"/>
      <c r="N32" s="1"/>
      <c r="P32" s="1"/>
      <c r="Q32" s="1"/>
    </row>
    <row r="33" spans="1:17" s="2" customFormat="1" ht="38.25" x14ac:dyDescent="0.2">
      <c r="A33" s="8" t="s">
        <v>39</v>
      </c>
      <c r="B33" s="8" t="s">
        <v>40</v>
      </c>
      <c r="C33" s="8" t="s">
        <v>38</v>
      </c>
      <c r="D33" s="9" t="s">
        <v>42</v>
      </c>
      <c r="E33" s="11" t="s">
        <v>34</v>
      </c>
      <c r="F33" s="11" t="s">
        <v>35</v>
      </c>
      <c r="G33" s="11" t="s">
        <v>36</v>
      </c>
      <c r="H33" s="9" t="s">
        <v>41</v>
      </c>
      <c r="M33" s="1"/>
      <c r="N33" s="1"/>
      <c r="P33" s="1"/>
      <c r="Q33" s="1"/>
    </row>
    <row r="34" spans="1:17" s="2" customFormat="1" ht="25.5" x14ac:dyDescent="0.2">
      <c r="A34" s="23">
        <v>17</v>
      </c>
      <c r="B34" s="4" t="str">
        <f>+ENERO!B18</f>
        <v xml:space="preserve"> 13 03 000 002 000</v>
      </c>
      <c r="C34" s="6" t="str">
        <f>+ENERO!C18</f>
        <v>ASISTENCIA PARA LA ORGANIZACIÓN Y COMERCIALIZACIÓN PRODUCTIVA</v>
      </c>
      <c r="D34" s="7">
        <f>+ENERO!D18</f>
        <v>11737038</v>
      </c>
      <c r="E34" s="7">
        <f>+ENERO!E18</f>
        <v>0</v>
      </c>
      <c r="F34" s="5">
        <f>+ENERO!F18</f>
        <v>11737038</v>
      </c>
      <c r="G34" s="5">
        <f>+ENERO!G18</f>
        <v>514044.65</v>
      </c>
      <c r="H34" s="5">
        <f t="shared" si="0"/>
        <v>4.3796795239139552</v>
      </c>
      <c r="M34" s="1"/>
      <c r="N34" s="1"/>
      <c r="P34" s="1"/>
      <c r="Q34" s="1"/>
    </row>
    <row r="35" spans="1:17" s="2" customFormat="1" ht="38.25" x14ac:dyDescent="0.2">
      <c r="A35" s="8" t="s">
        <v>39</v>
      </c>
      <c r="B35" s="8" t="s">
        <v>40</v>
      </c>
      <c r="C35" s="8" t="s">
        <v>38</v>
      </c>
      <c r="D35" s="9" t="s">
        <v>42</v>
      </c>
      <c r="E35" s="11" t="s">
        <v>34</v>
      </c>
      <c r="F35" s="11" t="s">
        <v>35</v>
      </c>
      <c r="G35" s="11" t="s">
        <v>36</v>
      </c>
      <c r="H35" s="9" t="s">
        <v>41</v>
      </c>
      <c r="M35" s="1"/>
      <c r="N35" s="1"/>
      <c r="P35" s="1"/>
      <c r="Q35" s="1"/>
    </row>
    <row r="36" spans="1:17" s="2" customFormat="1" ht="38.25" x14ac:dyDescent="0.2">
      <c r="A36" s="23">
        <v>18</v>
      </c>
      <c r="B36" s="4" t="str">
        <f>+ENERO!B19</f>
        <v xml:space="preserve"> 13 03 000 003 000</v>
      </c>
      <c r="C36" s="6" t="str">
        <f>+ENERO!C19</f>
        <v>FORTALECIMIENTO DE LA ADMINISTRACIÓN DEL AGUA PARA LA PRODUCCIÓN SOSTENIBLE</v>
      </c>
      <c r="D36" s="7">
        <f>+ENERO!D19</f>
        <v>38366000</v>
      </c>
      <c r="E36" s="7">
        <f>+ENERO!E19</f>
        <v>0</v>
      </c>
      <c r="F36" s="5">
        <f>+ENERO!F19</f>
        <v>38366000</v>
      </c>
      <c r="G36" s="5">
        <f>+ENERO!G19</f>
        <v>210483.83</v>
      </c>
      <c r="H36" s="5">
        <f t="shared" si="0"/>
        <v>0.54862073189803473</v>
      </c>
      <c r="M36" s="1"/>
      <c r="N36" s="1"/>
      <c r="P36" s="1"/>
      <c r="Q36" s="1"/>
    </row>
    <row r="37" spans="1:17" s="2" customFormat="1" ht="38.25" x14ac:dyDescent="0.2">
      <c r="A37" s="8" t="s">
        <v>39</v>
      </c>
      <c r="B37" s="8" t="s">
        <v>40</v>
      </c>
      <c r="C37" s="8" t="s">
        <v>38</v>
      </c>
      <c r="D37" s="9" t="s">
        <v>42</v>
      </c>
      <c r="E37" s="11" t="s">
        <v>34</v>
      </c>
      <c r="F37" s="11" t="s">
        <v>35</v>
      </c>
      <c r="G37" s="11" t="s">
        <v>36</v>
      </c>
      <c r="H37" s="9" t="s">
        <v>41</v>
      </c>
      <c r="M37" s="1"/>
      <c r="N37" s="1"/>
      <c r="P37" s="1"/>
      <c r="Q37" s="1"/>
    </row>
    <row r="38" spans="1:17" s="2" customFormat="1" ht="38.25" x14ac:dyDescent="0.2">
      <c r="A38" s="4">
        <v>19</v>
      </c>
      <c r="B38" s="4" t="str">
        <f>+ENERO!B20</f>
        <v xml:space="preserve"> 13 03 001 000 001</v>
      </c>
      <c r="C38" s="6" t="str">
        <f>+ENERO!C20</f>
        <v>CONSTRUCCIÓN, AMPLIACIÓN, MEJORAMIENTO Y REPOSICIÓN DE INFRAESTRUCTURA DE RIEGO</v>
      </c>
      <c r="D38" s="7">
        <f>+ENERO!D20</f>
        <v>110464584</v>
      </c>
      <c r="E38" s="7">
        <f>+ENERO!E20</f>
        <v>0</v>
      </c>
      <c r="F38" s="5">
        <f>+ENERO!F20</f>
        <v>110464584</v>
      </c>
      <c r="G38" s="5">
        <f>+ENERO!G20</f>
        <v>0</v>
      </c>
      <c r="H38" s="5">
        <f t="shared" si="0"/>
        <v>0</v>
      </c>
      <c r="M38" s="1"/>
      <c r="N38" s="1"/>
      <c r="P38" s="1"/>
      <c r="Q38" s="1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ENERO</vt:lpstr>
      <vt:lpstr>31 DE ENERO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Crystal Decisions</dc:creator>
  <dc:description>Powered by Crystal</dc:description>
  <cp:lastModifiedBy>Jaime Constantino Rabanales Fernandez</cp:lastModifiedBy>
  <cp:lastPrinted>2025-08-14T14:53:32Z</cp:lastPrinted>
  <dcterms:created xsi:type="dcterms:W3CDTF">2025-01-31T18:26:03Z</dcterms:created>
  <dcterms:modified xsi:type="dcterms:W3CDTF">2026-02-04T15:22:13Z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usiness Objects Context Information">
    <vt:lpwstr>01734361CD07C3C85B968AA4B2781C480C5E84517533FB2EE1174F74E95997FC9503DC872D15E7FE07B95AE100ED7F409B906340CED64D9A87B76B3C015A45A39B7B46B1D72B52282089FFDD357E1CCD8E5A5375B8EA7AA1F7CEC7A307842FD625A19DCBE64ABC5DF97A8A2DA48521579D87272D3312ECEFAEF692A799F55D3</vt:lpwstr>
  </property>
  <property fmtid="{D5CDD505-2E9C-101B-9397-08002B2CF9AE}" pid="3" name="Business Objects Context Information1">
    <vt:lpwstr>E232FD5596D1FEC089FF7DFE1457610FCE0C3B4B7FF88E179ECFEF01843BBFB33789B9B143714029DC1EADF323E2717EA5E3A07E386266080B06006C70508CB23E7DEBD8243B46E42B1382A7BEA518AAC9B553CC4384364A6456B893FDD6589EAB0F6446026B0E5F9C62BF191C89BCFD51BA36F58F337A65A480A725E81BD24</vt:lpwstr>
  </property>
  <property fmtid="{D5CDD505-2E9C-101B-9397-08002B2CF9AE}" pid="4" name="Business Objects Context Information2">
    <vt:lpwstr>6E129F3FF71390DBA2BEC43C5F66A4D911DACDD040521DE66B6170B6DCA7767514A45011C28927382F5BB71E88DABAB12EE4049AFBA57B63952F606E5BF5CCD326E41B88041A95A549521A5E7F822F46F4ED63907EEC0441D3AEA1FE111CEC25D5A4345873133E8B6A0A7C2F9B66BAD88F943D5C7E65646D8E13157730DFA4A</vt:lpwstr>
  </property>
  <property fmtid="{D5CDD505-2E9C-101B-9397-08002B2CF9AE}" pid="5" name="Business Objects Context Information3">
    <vt:lpwstr>D0D4F7BC35DEF50AEFC213E7F6326D8F8CCA64DA7E58319F0355F9E00326BDB6E7FBFC03B58B8AEFFCB61C37E9BC33133261C810E0D2DBBF97DB6EAD328E5E90924C960ACA5072D88073FC4968D8AC1ABA54A84189AD275D5EEC07A95A74AAB3BC512631D42A18507CFF86F7B7D9CF549451BBDD4413AC73E54F0DD72F5CAA5</vt:lpwstr>
  </property>
  <property fmtid="{D5CDD505-2E9C-101B-9397-08002B2CF9AE}" pid="6" name="Business Objects Context Information4">
    <vt:lpwstr>4448DFD1CE5DE719CDDC9D73E6D86EB701284DB541A57D02B33C68063F57E00B8615A88E52BFAF91658063B24239A11980D33EBAC5FAE591AAE08FF2AB6930F5A1008D185CCD725426E5DAB0E3B1CCBE6CB1431F661E055D1659413B0418A06B6B8373DAD34F1B860E1860EA3CBFD20EB7EF1EC8E01EA723FAEFA7A4418593F</vt:lpwstr>
  </property>
  <property fmtid="{D5CDD505-2E9C-101B-9397-08002B2CF9AE}" pid="7" name="Business Objects Context Information5">
    <vt:lpwstr>20CB1B4B487F4045F856680F8E88891F231035DE3967F38C1F3FAEA509861720546C24816024AF748B4BDF8B7699A567D5287EB493EA90E79C9FE284242DC752F095382A757E0A97764CC85A9BF91A68BD8BAEBEAD1D08F50F15168C2BE6F195321DAFA9AE6DD66A099119080BF535A5935CA3CD203132E06CF557B94C4E6CA</vt:lpwstr>
  </property>
  <property fmtid="{D5CDD505-2E9C-101B-9397-08002B2CF9AE}" pid="8" name="Business Objects Context Information6">
    <vt:lpwstr>64FD9CCBFC34EC4AF8843B9E64EE8547AEC3CF53ADE50D8DAAD531BD4E3ECF2BA5B832706F1B46FE65876A7D4030C0CFF07D708D162F4A75744179D0AD8CFDE663EDD3F8FE14382FEE1DF969FE2EA06C22D64A8B567D61956A45087D316A1177C084268EF37B6C725DDDB857CC57E22FC745C8EF0C5A564FB8D9550B1DEA8B0</vt:lpwstr>
  </property>
  <property fmtid="{D5CDD505-2E9C-101B-9397-08002B2CF9AE}" pid="9" name="Business Objects Context Information7">
    <vt:lpwstr>60F6C3279215EBD9F5B9D9E78C010A2E8A4C7C6F5826795A4CCFE81CF3A04B9BF0E384B5B15BE99C12B106EEC627F08359A8090E09391B420CC5074B793718DBE3D576E85FA7BB44252F1D82576B8C2254A80EF3CA414E0793B2CD4C924E618070DC50979FC3980DFB38733016BBA0F69B950339F7079D50E0A111B5E73B781</vt:lpwstr>
  </property>
  <property fmtid="{D5CDD505-2E9C-101B-9397-08002B2CF9AE}" pid="10" name="Business Objects Context Information8">
    <vt:lpwstr>2D51532DEBA4020D37FF2881DFEC99EA80BF0A2758D3C738742C4526C1A5E4DCDC8EF1E606FAAEEC94B3B79775235DC5D4CA48382FA12C4623A26D0FE2BB6C506A1FACF305011A1EEBF0FD74D15E911AFCB1EA325AA151ABB087F1EC4447C6713CEE6FABA1BF33F2C08B4D24BBE2B2E2FF7A9A86765824C4821ED2532C26546</vt:lpwstr>
  </property>
  <property fmtid="{D5CDD505-2E9C-101B-9397-08002B2CF9AE}" pid="11" name="Business Objects Context Information9">
    <vt:lpwstr>FF872D02FE2CB181866E2382899117C6CCF28E6D56C1B007E6B7B19E19F5293E03506D2AB4BCD19DB6C32B298155C240B8F6403E3C604EA7CF87AAEFDDAE063F9DFE5808499</vt:lpwstr>
  </property>
</Properties>
</file>