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192.168.2.32\Compartida_OFICIOS 2024 UDDAF\2025\3. Información Pública\12. DICIEMBRE\COMPRAS\EXCEL\"/>
    </mc:Choice>
  </mc:AlternateContent>
  <xr:revisionPtr revIDLastSave="0" documentId="8_{849971BC-8D86-49DB-A5D1-E925FF63C48B}" xr6:coauthVersionLast="47" xr6:coauthVersionMax="47" xr10:uidLastSave="{00000000-0000-0000-0000-000000000000}"/>
  <bookViews>
    <workbookView xWindow="2310" yWindow="0" windowWidth="15555" windowHeight="9915" tabRatio="815" firstSheet="1" activeTab="1" xr2:uid="{00000000-000D-0000-FFFF-FFFF00000000}"/>
  </bookViews>
  <sheets>
    <sheet name="Proveedores N11" sheetId="16" state="hidden" r:id="rId1"/>
    <sheet name="Proveedores dic" sheetId="19" r:id="rId2"/>
  </sheets>
  <definedNames>
    <definedName name="_xlnm.Print_Area" localSheetId="1">'Proveedores dic'!$B$1:$G$52</definedName>
    <definedName name="_xlnm.Print_Area" localSheetId="0">'Proveedores N11'!$A$1:$K$34</definedName>
    <definedName name="_xlnm.Print_Titles" localSheetId="1">'Proveedores dic'!$1:$9</definedName>
    <definedName name="_xlnm.Print_Titles" localSheetId="0">'Proveedores N11'!$1:$9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8" i="19" l="1"/>
  <c r="H47" i="19"/>
  <c r="H46" i="19"/>
  <c r="H45" i="19"/>
  <c r="H39" i="19"/>
  <c r="H33" i="19"/>
  <c r="H32" i="19"/>
  <c r="H12" i="19"/>
</calcChain>
</file>

<file path=xl/sharedStrings.xml><?xml version="1.0" encoding="utf-8"?>
<sst xmlns="http://schemas.openxmlformats.org/spreadsheetml/2006/main" count="171" uniqueCount="103">
  <si>
    <t>PRECIO UNITARIO</t>
  </si>
  <si>
    <t>COMPRAS DIRECTAS</t>
  </si>
  <si>
    <t>PRECIO TOTAL</t>
  </si>
  <si>
    <t>PROVEEDOR</t>
  </si>
  <si>
    <t>NIT</t>
  </si>
  <si>
    <t>DESCRIPCIÓN DE COMPRA CANTIDAD</t>
  </si>
  <si>
    <t>ENTIDAD: FONDO NACIONAL PARA LA REACTIVACION Y MODERNIZACION DE LA ACTIVIDAD AGROPECUARIA FONAGRO</t>
  </si>
  <si>
    <t>TELÉFONO: 2290-1000</t>
  </si>
  <si>
    <t>ENCARGADO DE ACTUALIZACIÓN: UNIDAD DESCONCENTRADA DE ADMINISTRACIÓN FINANCIERA -UDDAF- FONAGRO</t>
  </si>
  <si>
    <t>CONTRATACIÓN DE BIENES Y SERVICIOS</t>
  </si>
  <si>
    <t>MODALIDAD DE CONTRATACIÓN</t>
  </si>
  <si>
    <t>MONTO TOTAL</t>
  </si>
  <si>
    <t>UNIDADES</t>
  </si>
  <si>
    <t>RENGLÓN PRESUPUESTARIO</t>
  </si>
  <si>
    <t>CARACTERÍSTICAS DEL PROVEEDOR</t>
  </si>
  <si>
    <t>DETALLES DEL PROCESO DE ADJUDICACIÓN</t>
  </si>
  <si>
    <t>CONTENIDO DEL CONTRATO</t>
  </si>
  <si>
    <t>Nombre proveedor:</t>
  </si>
  <si>
    <t>NIT:</t>
  </si>
  <si>
    <t>NOG:</t>
  </si>
  <si>
    <t>Fecha de Publicación:</t>
  </si>
  <si>
    <t>Fecha de presentación de ofertas:</t>
  </si>
  <si>
    <t>Fecha de Adjudicación:</t>
  </si>
  <si>
    <t>Estatus:</t>
  </si>
  <si>
    <t>No. Del Contrato:</t>
  </si>
  <si>
    <t>Plazo del Contrato:</t>
  </si>
  <si>
    <t>Bien o servicio contrato:</t>
  </si>
  <si>
    <t>Fecha del Contrato:</t>
  </si>
  <si>
    <t>DIRECCIÓN: AVENIDA HINCAPIE 8-15 ZONA 13.</t>
  </si>
  <si>
    <t>HORARIO DE ATENCIÓN: 8:00 A 16:30</t>
  </si>
  <si>
    <t>FECHA DE ACTUALIZACIÓN: 31 DE ENERO DE 2022</t>
  </si>
  <si>
    <t>Artículo 10, Numeral 22</t>
  </si>
  <si>
    <t>OSVALDO PINEDA COLON</t>
  </si>
  <si>
    <t xml:space="preserve">FECHA </t>
  </si>
  <si>
    <t>EMPRESA MUNICIPAL DE AGUA DE LA CIUDAD DE GUATEMALA</t>
  </si>
  <si>
    <t xml:space="preserve">REDES HIBRIDAS, S. A. </t>
  </si>
  <si>
    <t>COPYPLOT, S. A.</t>
  </si>
  <si>
    <t>EMPRESA ELECTRICA DE GUATEMALA, S. A.</t>
  </si>
  <si>
    <t>Servicio de mantenimiento preventivo de 14 Equipos de Aire Acondicionado, registrados en el inventario de FONAGRO, los cuales se encuentran instalados en las diferentes oficias de FONAGRO.</t>
  </si>
  <si>
    <t>Adquisición de alimentos en concepto de 15 Refacciones, para atender el personal que participó en la Sesión Ordinaria 11-2025 del Consejo Directivo de FONAGRO, la cual se realizó en las instalaciones del Rancho Ministerial del MAGA, el día 19 de diciembre de 2025, permitiendo administrar eficazmente el tiempo y la productividad de la reunión.</t>
  </si>
  <si>
    <t>Servicio de mantenimiento y reparación del vehículo Pick Up, marca Mazda BT-50 con Placas O-568BCF, el cual está al servicio de la Unidad Operativa de FONAGRO.</t>
  </si>
  <si>
    <t>Adquisición de 81 chalecos unisex para uso del personal de FONAGRO, con el propósito de mantener una imagen institucional uniforme y profesional durante las comisiones, eventos o actividades específicas en las que es indispensable representar a la institución con una presentación formal y coherente.</t>
  </si>
  <si>
    <t>Servicio de elaboración de 5 manijas para seguro y mecanismo de descenso de la llanta de repuesto y 5 varillas con gancho para tricket, requeridas para garantizar el adecuado funcionamiento y mantenimiento de los vehículos O-568BCF, O-879BBS, O-880BBS, O-881BBS y P-582DBG que están al servicio de FONAGRO.</t>
  </si>
  <si>
    <t>Servicio de mantenimiento y reparación del vehículo tipo Pick-Up, marca Toyota Hilux con Placas P-242CWN, el cual está al servicio de la Unidad Operativa de FONAGRO.</t>
  </si>
  <si>
    <t>Servicio de 90 Licencias de Antivirus por el periodo de un año de vigencia del 28/12/2025 al 28/12/2026, los cuales serán instaladas en los equipos de cómputo de las distintas unidades de FONAGRO.</t>
  </si>
  <si>
    <t>Servicio de mantenimiento y reparación del vehículo Marca Nissan X-Trail con Placas P-342DBM, el cual está al servicio de la Unidad Operativa de FONAGRO.</t>
  </si>
  <si>
    <t>Adquisición de alimentos en concepto de 30 almuerzos y 30 refacciones, para el personal que participó en la capacitación USO ADECUADO DE LOS FONDOS PUBLICOS, la cual fue realizada en las instalaciones de FONAGRO, el día 8 de diciembre de 2025, en horario de 08:00 a 14:00 horas, permitiendo que la capacitación continúe sin interrupciones.</t>
  </si>
  <si>
    <t>Adquisición de insumos de librería para abastecer el almacén de FONAGRO.</t>
  </si>
  <si>
    <t>Adquisición de insumos de limpieza para abastecer el almacén de FONAGRO.</t>
  </si>
  <si>
    <t>Adquisición de alimentos en concepto de 20 almuerzos, para atender el personal que participó en la capacitación DIGITALIZACIÓN DE PROCESOS ADMINISTRATIVOS, la cual se realizó en las instalaciones de FONAGRO, el día 28 de noviembre de 2025 en horario de 08:00 a 13:00 horas, permitiendo que la capacitación continúe sin interrupciones.</t>
  </si>
  <si>
    <t>Adquisición de insumos de cocina para abastecer el almacén de FONAGRO.</t>
  </si>
  <si>
    <t>700141K</t>
  </si>
  <si>
    <t>Servicio de arrendamiento del edificio que ocupa las instalaciones de FONAGRO, propiedad ubicada en Avenida Hincapié 8-15 Zona 13, correspondiente al mes de diciembre 2025, según contrato Administrativo No. CA-1-2025 y Resolución de Aprobación No.GG-A-11-2025.</t>
  </si>
  <si>
    <t>FECHA DE ACTUALIZACIÓN: 31 DE DICEMBRE DE 2025</t>
  </si>
  <si>
    <t>Servicio de agua potable en las instalaciones que ocupa FONAGRO, Avenida Hincapié 8-15 Zona 13, medidor No.70420624, por el período comprendido de septiembre /2025 a octubre/2025.</t>
  </si>
  <si>
    <t>Adquisición de ciento uno (101) garrafones de agua pura de cinco (5) galones cada uno, para el consumo del personal de FONAGRO, durante el mes de noviembre de 2025.</t>
  </si>
  <si>
    <t>Servicio de mantenimiento y reparación del vehículo tipo Camioneta, marca Ford Explorer con Placas P-078DQJ, el cual está al servicio de la Unidad Operativa de FONAGRO.</t>
  </si>
  <si>
    <t>Servicio de Enlace de Internet de 120 Mbps para la Unidad Operativa de FONAGRO, ubicado en la Avenida Hincapié 8-15 zona 13, correspondiente al mes de noviembre del año 2025.</t>
  </si>
  <si>
    <t>Servicio de Enlace de Internet de 120 Mbps para la Unidad Operativa de FONAGRO, ubicado en la Avenida Hincapié 8-15 zona 13, correspondiente al mes de diciembre del año 2025.</t>
  </si>
  <si>
    <t>Servicio de arrendamiento de  fotocopiadoras multifuncionales, las cuales serán para uso en la unidad operativa de FONAGRO, correspondiente al mes de noviembre de 2025.</t>
  </si>
  <si>
    <t>Servicio por excedente de impresiones en las fotocopiadoras arrendadas, las cuales serán para uso en las unidades operativas de FONAGRO, por el periodo correspondiente al mes de noviembre de 2025.</t>
  </si>
  <si>
    <t>Servicio de arrendamiento de  fotocopiadoras multifuncionales, las cuales serán para uso en la unidad operativa de FONAGRO, correspondiente al mes de diciembre de 2025.</t>
  </si>
  <si>
    <t>Servicio por excedente de impresiones en las fotocopiadoras arrendadas, las cuales serán para uso en las unidades operativas de FONAGRO, por el periodo correspondiente al mes de diciembre de 2025.</t>
  </si>
  <si>
    <t>Adquisición de un (1) boleto aéreo, Guatemala-Tegucigalpa y Tegucigalpa-Guatemala, para Angela Mariana López López, Asesora de la Gerencia General de FONAGRO, para participar en el evento de Graduación 2025 y Clausura de la Clase Hours 2025, del 27 de noviembre al 1 de diciembre de 2025 en la Escuela Agrícola Panamericana Inc. ZAMORANO, según oficios DM-2769-2025 y FON-715-2025/LMCS/anny.</t>
  </si>
  <si>
    <t>Servicio de energía eléctrica en las instalaciones que ocupa FONAGRO, ubicadas en Avenida Hincapié 8-15 Zona 13, según los siguientes Contadores No. I21287, I21289, I21290, L45067, L45068, L45069, L45070, L45071, L45072, L45073, L45074, L45075, L45076, N93187 y N93188, correspondiente al periodo comprendido del  06/11/2025 al 05/12/2025.</t>
  </si>
  <si>
    <t>Servicio de Seguridad Privada de 4 agentes de seguridad en turnos de 24x24, divididos en grupos, para el periodo correspondiente al mes de octubre 2025 prestados a FONAGRO, según contrato Administrativo No.CA-10-2025 de Prórroga del Contrato Administrativo No.CA-09-2025, Resolución de Aprobación Número GG-A-65-2025.</t>
  </si>
  <si>
    <t>Servicio de Seguridad Privada de 4 agentes de seguridad en turnos de 24x24, divididos en grupos, para el periodo correspondiente al mes de noviembre 2025 prestados a FONAGRO, según contrato Administrativo No.CA-10-2025 de Prórroga del Contrato Administrativo No.CA-09-2025, Resolución de Aprobación Número GG-A-65-2025.</t>
  </si>
  <si>
    <t>Servicio de Seguridad Privada de 4 agentes de seguridad en turnos de 24x24, divididos en grupos, para el periodo correspondiente al mes de diciembre 2025 prestados a FONAGRO, según contrato Administrativo No.CA-10-2025 de Prórroga del Contrato Administrativo No.CA-09-2025, Resolución de Aprobación Número GG-A-65-2025.</t>
  </si>
  <si>
    <t>Servicio de telefonía fija del número 22901000, a través de enlaces E1/SIP, para uso de las oficinas de FONAGRO, periodo comprendido del 11/11/2025 al 10/12/2025, según acta administrativa de negociación 22-2025.</t>
  </si>
  <si>
    <t xml:space="preserve">Adquisición de 30 cajas de 12 rollos de papel higiénico, para abastecer el almacén de FONAGRO, según Contrato Abierto No.04-01-2023-2024. </t>
  </si>
  <si>
    <t xml:space="preserve">Adquisición de 25 cajas de 6 rollos de toallas de papel para manos, para abastecer el almacén de FONAGRO, según Contrato Abierto No.04-01-2023-2024. </t>
  </si>
  <si>
    <t>Servicio de 70 licencias Microsoft Office 365 Apps for Business CSP, para uso de la unidad operativa de FONAGRO, periodo de contratación del servicio del 12/12/2025 al 11/12/2026.</t>
  </si>
  <si>
    <t>Servicio de mantenimiento y reparación del vehículo Tipo Pick-up marca Mazda BT-50 Placas O-880BBS, el cual está al servicio de la Unidad Operativa de FONAGRO.</t>
  </si>
  <si>
    <t>Servicio de mantenimiento y reparación del vehículo Pick Up, marca Hilux con Placas P-183DPR, el cual está al servicio de la Unidad Operativa de FONAGRO.</t>
  </si>
  <si>
    <t>Servicio de telefonía móvil de los números, 46323356, 38241889, 30843938, para uso del personal de FONAGRO, periodo comprendido del 11/11/2025 al 10/12/2025.</t>
  </si>
  <si>
    <t>Adquisición de dos (2) baterías de arranque, dos (2) galones de líquido para frenos, cinco (5) trickets y 5 llaves para pernos tipo cruz, los cuales serán para uso en los vehículos institucionales con placas O-568BCF, O-879BBS, O-880BBS, O-881BBS y  P-582DBG que están al servicio de FONAGRO.</t>
  </si>
  <si>
    <t>Adquisición de alimentos en concepto de 30 almuerzos y 30 refacciones, para el personal que participó en la capacitación “Atentos y Servicio al Usuario Interno y Externo”, la cual fue realizada en las instalaciones de FONAGRO, el día 2 de diciembre de 2025, en horario de 08:00 a 14:00 horas, permitiendo que la capacitación continúe sin interrupciones.</t>
  </si>
  <si>
    <t>Servicio de Seguridad Privada de 4 agentes en turnos de 24x24, prestados a FONAGRO, correspondiente al mes de mayo 2025, según contrato administrativo No. CA-08-2025 de Prórroga al Contrato Administrativo No.CA-06-2025.</t>
  </si>
  <si>
    <t>Adquisición de alimentos en concepto de 20 almuerzos, para atender el personal que participó en la capacitación PLANEACIÓN ESTRATÉGICA, la cual se realizó en las instalaciones de FONAGRO, el día 25 de noviembre de 2025 en horario de 10:00 a 14:00 horas, permitiendo que la capacitación continue sin interrupciones.</t>
  </si>
  <si>
    <t>Adquisición de 122 garrafones de agua pura de cinco (5) galones cada uno, para el consumo del personal de FONAGRO, durante el mes de diciembre de 2025.</t>
  </si>
  <si>
    <t>Servicio de póliza de seguro para vehículos que están al servicio de FONAGRO, con vigencia de 12 meses a partir de abril 2025 a marzo 2026.</t>
  </si>
  <si>
    <t>Servicio de arrendamiento de 8 bodegas, ubicadas en la avenida Hincapié 18-69 zona 13, las cuales serán utilizadas para el resguardo de activos fijos y documentación variada de FONAGRO. Correspondiente a los meses de julio a diciembre de 2025</t>
  </si>
  <si>
    <t>Servicio de agua potable en las instalaciones que ocupa FONAGRO, Avenida Hincapié 8-15 Zona 13, medidor No.70420624, por el período comprendido de noviembre /2025 a diciembre/2025.</t>
  </si>
  <si>
    <t>LOS DEL AIRE, S. A.</t>
  </si>
  <si>
    <t>DISTRIBUIDORA JALAPEÑA, S. A.</t>
  </si>
  <si>
    <t>CENTRAL DE OVERHAUL GUATEMALA, S. A.</t>
  </si>
  <si>
    <t>DISTRIBUIDORA CHAY´S, S. A.</t>
  </si>
  <si>
    <t>PLATINO, S. A.</t>
  </si>
  <si>
    <t>QUINTOS TRAVEL, S. A.</t>
  </si>
  <si>
    <t>ESTRATEGIAS Y SEGURIDAD PRIVADA, S. A.</t>
  </si>
  <si>
    <t>COMUNICACIONES CELULARES, S. A.</t>
  </si>
  <si>
    <t>LIBRERÍA Y PAPELERIA SCRIBE, S. A.</t>
  </si>
  <si>
    <t>NAVEGA.COM, S. A.</t>
  </si>
  <si>
    <t>AUTO DEPOT, S. A.</t>
  </si>
  <si>
    <t>IMPORTACIONES Y EQUIPOS IMEQMO, S. A.</t>
  </si>
  <si>
    <t>GLENDA MARIELA CARIAS LEMUS</t>
  </si>
  <si>
    <t>NORMA YESENIA ALVAREZ SAENZ</t>
  </si>
  <si>
    <t>MARCELA LOURDES LECHUGA DONIS</t>
  </si>
  <si>
    <t>LOCALIZA MONITORING SERVICES, S. A.</t>
  </si>
  <si>
    <t>BRAYAN WILMER TUNCHE ACATIC</t>
  </si>
  <si>
    <t>OSCAR ARTURO ESTRADA PALACIOS</t>
  </si>
  <si>
    <t>CREDITO HIPOTECARIO NACIONAL DE GUATEMALA</t>
  </si>
  <si>
    <t>CASTAMAR, S.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</si>
</sst>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100A]* #,##0.00_-;\-[$Q-100A]* #,##0.00_-;_-[$Q-100A]* &quot;-&quot;??_-;_-@_-"/>
  </numFmts>
  <fonts count="12"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0"/>
      <color theme="1"/>
      <name val="Calibri"/>
      <family val="2"/>
      <scheme val="minor"/>
    </font>
    <font>
      <b/>
      <sz val="10"/>
      <name val="Calibri"/>
      <family val="2"/>
      <scheme val="minor"/>
    </font>
    <font>
      <sz val="10"/>
      <color indexed="12"/>
      <name val="Arial"/>
      <family val="2"/>
    </font>
    <font>
      <sz val="16"/>
      <name val="Calibri"/>
      <family val="2"/>
      <scheme val="minor"/>
    </font>
    <font>
      <sz val="16"/>
      <color theme="0"/>
      <name val="Calibri"/>
      <family val="2"/>
      <scheme val="minor"/>
    </font>
    <font>
      <sz val="16"/>
      <color theme="1"/>
      <name val="Calibri"/>
      <family val="2"/>
      <scheme val="minor"/>
    </font>
    <font>
      <b/>
      <sz val="16"/>
      <color theme="0"/>
      <name val="Calibri"/>
      <family val="2"/>
      <scheme val="minor"/>
    </font>
    <font>
      <b/>
      <sz val="16"/>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bottom style="medium">
        <color indexed="64"/>
      </bottom>
      <diagonal/>
    </border>
    <border>
      <left style="thin">
        <color auto="1"/>
      </left>
      <right style="medium">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top style="thin">
        <color auto="1"/>
      </top>
      <bottom style="thin">
        <color auto="1"/>
      </bottom>
      <diagonal/>
    </border>
  </borders>
  <cellStyleXfs count="3">
    <xf numFmtId="0" fontId="0" fillId="0" borderId="0"/>
    <xf numFmtId="0" fontId="1" fillId="0" borderId="0"/>
    <xf numFmtId="0" fontId="6" fillId="0" borderId="0" applyNumberFormat="0" applyFill="0" applyBorder="0" applyAlignment="0" applyProtection="0"/>
  </cellStyleXfs>
  <cellXfs count="80">
    <xf numFmtId="0" fontId="0" fillId="0" borderId="0" xfId="0"/>
    <xf numFmtId="0" fontId="0" fillId="0" borderId="0" xfId="0"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wrapText="1"/>
    </xf>
    <xf numFmtId="0" fontId="4" fillId="0" borderId="3"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22" xfId="0" applyFont="1" applyBorder="1" applyAlignment="1">
      <alignment horizontal="center" vertical="center" wrapText="1"/>
    </xf>
    <xf numFmtId="0" fontId="4" fillId="0" borderId="22" xfId="0" applyFont="1" applyBorder="1" applyAlignment="1">
      <alignment vertical="center"/>
    </xf>
    <xf numFmtId="14" fontId="4" fillId="0" borderId="1" xfId="0" applyNumberFormat="1" applyFont="1" applyBorder="1" applyAlignment="1">
      <alignment horizontal="center" vertical="center"/>
    </xf>
    <xf numFmtId="14" fontId="4" fillId="0" borderId="1" xfId="0" applyNumberFormat="1" applyFont="1" applyBorder="1" applyAlignment="1">
      <alignment horizontal="center" vertical="center" wrapText="1"/>
    </xf>
    <xf numFmtId="14" fontId="4" fillId="0" borderId="6" xfId="0" applyNumberFormat="1" applyFont="1" applyBorder="1" applyAlignment="1">
      <alignment horizontal="center" vertical="center"/>
    </xf>
    <xf numFmtId="0" fontId="4" fillId="0" borderId="24" xfId="0" applyFont="1" applyBorder="1" applyAlignment="1">
      <alignment horizontal="center" vertical="center"/>
    </xf>
    <xf numFmtId="0" fontId="7" fillId="0" borderId="0" xfId="0" applyFont="1" applyAlignment="1">
      <alignment vertical="center"/>
    </xf>
    <xf numFmtId="0" fontId="7" fillId="3" borderId="0" xfId="0" applyFont="1" applyFill="1" applyAlignment="1">
      <alignment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wrapText="1"/>
    </xf>
    <xf numFmtId="0" fontId="11" fillId="0" borderId="0" xfId="0" applyFont="1" applyAlignment="1">
      <alignment vertical="center"/>
    </xf>
    <xf numFmtId="0" fontId="7" fillId="0" borderId="0" xfId="0" applyFont="1" applyAlignment="1">
      <alignment horizontal="center" vertical="center"/>
    </xf>
    <xf numFmtId="164" fontId="7" fillId="0" borderId="0" xfId="0" applyNumberFormat="1" applyFont="1" applyAlignment="1">
      <alignment horizontal="center" vertical="center"/>
    </xf>
    <xf numFmtId="4" fontId="7" fillId="0" borderId="0" xfId="0" applyNumberFormat="1" applyFont="1" applyAlignment="1">
      <alignment horizontal="center" vertical="center"/>
    </xf>
    <xf numFmtId="0" fontId="7" fillId="3" borderId="0" xfId="0" applyFont="1" applyFill="1" applyAlignment="1">
      <alignment horizontal="center" vertical="center"/>
    </xf>
    <xf numFmtId="0" fontId="7" fillId="3" borderId="0" xfId="0" applyFont="1" applyFill="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43" fontId="9" fillId="0" borderId="1" xfId="0" applyNumberFormat="1" applyFont="1" applyBorder="1" applyAlignment="1">
      <alignment horizontal="right" vertical="center"/>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164" fontId="11" fillId="2" borderId="31" xfId="0" applyNumberFormat="1" applyFont="1" applyFill="1" applyBorder="1" applyAlignment="1">
      <alignment horizontal="center" vertical="center"/>
    </xf>
    <xf numFmtId="0" fontId="8" fillId="3" borderId="0" xfId="0" applyFont="1" applyFill="1" applyAlignment="1">
      <alignment vertical="center"/>
    </xf>
    <xf numFmtId="0" fontId="10" fillId="3" borderId="0" xfId="0" applyFont="1" applyFill="1" applyAlignment="1">
      <alignment vertical="center"/>
    </xf>
    <xf numFmtId="0" fontId="9" fillId="3" borderId="0" xfId="0" applyFont="1" applyFill="1"/>
    <xf numFmtId="0" fontId="8" fillId="3" borderId="0" xfId="0" applyFont="1" applyFill="1" applyAlignment="1">
      <alignment vertical="center" wrapText="1"/>
    </xf>
    <xf numFmtId="0" fontId="9" fillId="3" borderId="0" xfId="0" applyFont="1" applyFill="1" applyAlignment="1">
      <alignment horizontal="center" vertical="center" wrapText="1"/>
    </xf>
    <xf numFmtId="0" fontId="9" fillId="3" borderId="0" xfId="0" applyFont="1" applyFill="1" applyAlignment="1">
      <alignment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21" xfId="0" applyFont="1" applyBorder="1" applyAlignment="1">
      <alignment horizontal="center" vertical="center"/>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xf>
    <xf numFmtId="164" fontId="4" fillId="0" borderId="16" xfId="0" applyNumberFormat="1" applyFont="1" applyBorder="1" applyAlignment="1">
      <alignment horizontal="center" vertical="center"/>
    </xf>
    <xf numFmtId="164" fontId="4" fillId="0" borderId="18" xfId="0" applyNumberFormat="1" applyFont="1" applyBorder="1" applyAlignment="1">
      <alignment horizontal="center" vertical="center"/>
    </xf>
    <xf numFmtId="164" fontId="4" fillId="0" borderId="21" xfId="0" applyNumberFormat="1"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cellXfs>
  <cellStyles count="3">
    <cellStyle name="Hyperlink" xfId="2" xr:uid="{B7C72598-B9A8-442F-9FB3-CA723285F673}"/>
    <cellStyle name="Normal" xfId="0" builtinId="0"/>
    <cellStyle name="Normal 2" xfId="1" xr:uid="{00000000-0005-0000-0000-000001000000}"/>
  </cellStyles>
  <dxfs count="0"/>
  <tableStyles count="0" defaultTableStyle="TableStyleMedium2" defaultPivotStyle="PivotStyleLight16"/>
  <colors>
    <mruColors>
      <color rgb="FF99FF66"/>
      <color rgb="FFFFFF99"/>
      <color rgb="FFCCFFFF"/>
      <color rgb="FFCCFF33"/>
      <color rgb="FFFF99FF"/>
      <color rgb="FF00FFCC"/>
      <color rgb="FFFF66FF"/>
      <color rgb="FFCCFF99"/>
      <color rgb="FF00669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
  <sheetViews>
    <sheetView workbookViewId="0">
      <selection sqref="A1:K6"/>
    </sheetView>
  </sheetViews>
  <sheetFormatPr baseColWidth="10" defaultRowHeight="15" x14ac:dyDescent="0.25"/>
  <cols>
    <col min="1" max="1" width="19" customWidth="1"/>
    <col min="2" max="3" width="12.28515625" bestFit="1" customWidth="1"/>
    <col min="4" max="4" width="9" bestFit="1" customWidth="1"/>
    <col min="5" max="5" width="14.42578125" bestFit="1" customWidth="1"/>
    <col min="6" max="6" width="16.140625" bestFit="1" customWidth="1"/>
    <col min="7" max="7" width="17.7109375" customWidth="1"/>
    <col min="8" max="8" width="19.28515625" customWidth="1"/>
    <col min="9" max="9" width="15.140625" style="1" bestFit="1" customWidth="1"/>
    <col min="10" max="10" width="17.28515625" customWidth="1"/>
    <col min="11" max="11" width="24.42578125" bestFit="1" customWidth="1"/>
  </cols>
  <sheetData>
    <row r="1" spans="1:11" ht="18" customHeight="1" x14ac:dyDescent="0.25">
      <c r="A1" s="45" t="s">
        <v>6</v>
      </c>
      <c r="B1" s="46"/>
      <c r="C1" s="46"/>
      <c r="D1" s="46"/>
      <c r="E1" s="46"/>
      <c r="F1" s="46"/>
      <c r="G1" s="46"/>
      <c r="H1" s="46"/>
      <c r="I1" s="46"/>
      <c r="J1" s="46"/>
      <c r="K1" s="47"/>
    </row>
    <row r="2" spans="1:11" ht="18" customHeight="1" x14ac:dyDescent="0.25">
      <c r="A2" s="48" t="s">
        <v>28</v>
      </c>
      <c r="B2" s="49"/>
      <c r="C2" s="49"/>
      <c r="D2" s="49"/>
      <c r="E2" s="49"/>
      <c r="F2" s="49"/>
      <c r="G2" s="49"/>
      <c r="H2" s="49"/>
      <c r="I2" s="49"/>
      <c r="J2" s="49"/>
      <c r="K2" s="50"/>
    </row>
    <row r="3" spans="1:11" ht="18" customHeight="1" x14ac:dyDescent="0.25">
      <c r="A3" s="51" t="s">
        <v>29</v>
      </c>
      <c r="B3" s="52"/>
      <c r="C3" s="52"/>
      <c r="D3" s="52"/>
      <c r="E3" s="52"/>
      <c r="F3" s="52"/>
      <c r="G3" s="52"/>
      <c r="H3" s="52"/>
      <c r="I3" s="52"/>
      <c r="J3" s="52"/>
      <c r="K3" s="53"/>
    </row>
    <row r="4" spans="1:11" ht="18" customHeight="1" x14ac:dyDescent="0.25">
      <c r="A4" s="48" t="s">
        <v>7</v>
      </c>
      <c r="B4" s="49"/>
      <c r="C4" s="49"/>
      <c r="D4" s="49"/>
      <c r="E4" s="49"/>
      <c r="F4" s="49"/>
      <c r="G4" s="49"/>
      <c r="H4" s="49"/>
      <c r="I4" s="49"/>
      <c r="J4" s="49"/>
      <c r="K4" s="50"/>
    </row>
    <row r="5" spans="1:11" ht="18" customHeight="1" x14ac:dyDescent="0.25">
      <c r="A5" s="48" t="s">
        <v>8</v>
      </c>
      <c r="B5" s="49"/>
      <c r="C5" s="49"/>
      <c r="D5" s="49"/>
      <c r="E5" s="49"/>
      <c r="F5" s="49"/>
      <c r="G5" s="49"/>
      <c r="H5" s="49"/>
      <c r="I5" s="49"/>
      <c r="J5" s="49"/>
      <c r="K5" s="50"/>
    </row>
    <row r="6" spans="1:11" ht="18" customHeight="1" x14ac:dyDescent="0.25">
      <c r="A6" s="48" t="s">
        <v>30</v>
      </c>
      <c r="B6" s="49"/>
      <c r="C6" s="49"/>
      <c r="D6" s="49"/>
      <c r="E6" s="49"/>
      <c r="F6" s="49"/>
      <c r="G6" s="49"/>
      <c r="H6" s="49"/>
      <c r="I6" s="49"/>
      <c r="J6" s="49"/>
      <c r="K6" s="50"/>
    </row>
    <row r="7" spans="1:11" ht="21" customHeight="1" thickBot="1" x14ac:dyDescent="0.3">
      <c r="A7" s="61" t="s">
        <v>9</v>
      </c>
      <c r="B7" s="62"/>
      <c r="C7" s="62"/>
      <c r="D7" s="62"/>
      <c r="E7" s="62"/>
      <c r="F7" s="62"/>
      <c r="G7" s="62"/>
      <c r="H7" s="62"/>
      <c r="I7" s="62"/>
      <c r="J7" s="62"/>
      <c r="K7" s="63"/>
    </row>
    <row r="8" spans="1:11" ht="21" customHeight="1" thickBot="1" x14ac:dyDescent="0.3"/>
    <row r="9" spans="1:11" ht="26.25" thickBot="1" x14ac:dyDescent="0.3">
      <c r="A9" s="2" t="s">
        <v>10</v>
      </c>
      <c r="B9" s="3" t="s">
        <v>11</v>
      </c>
      <c r="C9" s="3" t="s">
        <v>0</v>
      </c>
      <c r="D9" s="3" t="s">
        <v>12</v>
      </c>
      <c r="E9" s="3" t="s">
        <v>13</v>
      </c>
      <c r="F9" s="64" t="s">
        <v>14</v>
      </c>
      <c r="G9" s="64"/>
      <c r="H9" s="65" t="s">
        <v>15</v>
      </c>
      <c r="I9" s="66"/>
      <c r="J9" s="64" t="s">
        <v>16</v>
      </c>
      <c r="K9" s="67"/>
    </row>
    <row r="10" spans="1:11" ht="66.75" customHeight="1" x14ac:dyDescent="0.25">
      <c r="A10" s="57"/>
      <c r="B10" s="68"/>
      <c r="C10" s="68"/>
      <c r="D10" s="54"/>
      <c r="E10" s="54"/>
      <c r="F10" s="10" t="s">
        <v>17</v>
      </c>
      <c r="G10" s="4"/>
      <c r="H10" s="10" t="s">
        <v>19</v>
      </c>
      <c r="I10" s="4"/>
      <c r="J10" s="10" t="s">
        <v>24</v>
      </c>
      <c r="K10" s="8"/>
    </row>
    <row r="11" spans="1:11" x14ac:dyDescent="0.25">
      <c r="A11" s="58"/>
      <c r="B11" s="69"/>
      <c r="C11" s="69"/>
      <c r="D11" s="55"/>
      <c r="E11" s="55"/>
      <c r="F11" s="11" t="s">
        <v>18</v>
      </c>
      <c r="G11" s="7"/>
      <c r="H11" s="11" t="s">
        <v>20</v>
      </c>
      <c r="I11" s="15"/>
      <c r="J11" s="11" t="s">
        <v>25</v>
      </c>
      <c r="K11" s="5"/>
    </row>
    <row r="12" spans="1:11" ht="25.5" x14ac:dyDescent="0.25">
      <c r="A12" s="58"/>
      <c r="B12" s="69"/>
      <c r="C12" s="69"/>
      <c r="D12" s="55"/>
      <c r="E12" s="55"/>
      <c r="F12" s="60"/>
      <c r="G12" s="60"/>
      <c r="H12" s="12" t="s">
        <v>21</v>
      </c>
      <c r="I12" s="16"/>
      <c r="J12" s="12" t="s">
        <v>26</v>
      </c>
      <c r="K12" s="9"/>
    </row>
    <row r="13" spans="1:11" x14ac:dyDescent="0.25">
      <c r="A13" s="58"/>
      <c r="B13" s="69"/>
      <c r="C13" s="69"/>
      <c r="D13" s="55"/>
      <c r="E13" s="55"/>
      <c r="F13" s="55"/>
      <c r="G13" s="55"/>
      <c r="H13" s="11" t="s">
        <v>22</v>
      </c>
      <c r="I13" s="15"/>
      <c r="J13" s="11" t="s">
        <v>27</v>
      </c>
      <c r="K13" s="5"/>
    </row>
    <row r="14" spans="1:11" ht="15.75" thickBot="1" x14ac:dyDescent="0.3">
      <c r="A14" s="59"/>
      <c r="B14" s="70"/>
      <c r="C14" s="70"/>
      <c r="D14" s="56"/>
      <c r="E14" s="56"/>
      <c r="F14" s="56"/>
      <c r="G14" s="56"/>
      <c r="H14" s="11" t="s">
        <v>23</v>
      </c>
      <c r="I14" s="13"/>
      <c r="J14" s="11"/>
      <c r="K14" s="6"/>
    </row>
    <row r="15" spans="1:11" ht="66.75" customHeight="1" x14ac:dyDescent="0.25">
      <c r="A15" s="57"/>
      <c r="B15" s="68"/>
      <c r="C15" s="68"/>
      <c r="D15" s="54"/>
      <c r="E15" s="54"/>
      <c r="F15" s="10" t="s">
        <v>17</v>
      </c>
      <c r="G15" s="4"/>
      <c r="H15" s="10" t="s">
        <v>19</v>
      </c>
      <c r="I15" s="4"/>
      <c r="J15" s="10" t="s">
        <v>24</v>
      </c>
      <c r="K15" s="8"/>
    </row>
    <row r="16" spans="1:11" x14ac:dyDescent="0.25">
      <c r="A16" s="58"/>
      <c r="B16" s="69"/>
      <c r="C16" s="69"/>
      <c r="D16" s="55"/>
      <c r="E16" s="55"/>
      <c r="F16" s="11" t="s">
        <v>18</v>
      </c>
      <c r="G16" s="7"/>
      <c r="H16" s="11" t="s">
        <v>20</v>
      </c>
      <c r="I16" s="15"/>
      <c r="J16" s="11" t="s">
        <v>25</v>
      </c>
      <c r="K16" s="18"/>
    </row>
    <row r="17" spans="1:11" ht="25.5" x14ac:dyDescent="0.25">
      <c r="A17" s="58"/>
      <c r="B17" s="69"/>
      <c r="C17" s="69"/>
      <c r="D17" s="55"/>
      <c r="E17" s="55"/>
      <c r="F17" s="60"/>
      <c r="G17" s="60"/>
      <c r="H17" s="12" t="s">
        <v>21</v>
      </c>
      <c r="I17" s="15"/>
      <c r="J17" s="12" t="s">
        <v>26</v>
      </c>
      <c r="K17" s="9"/>
    </row>
    <row r="18" spans="1:11" x14ac:dyDescent="0.25">
      <c r="A18" s="58"/>
      <c r="B18" s="69"/>
      <c r="C18" s="69"/>
      <c r="D18" s="55"/>
      <c r="E18" s="55"/>
      <c r="F18" s="55"/>
      <c r="G18" s="55"/>
      <c r="H18" s="11" t="s">
        <v>22</v>
      </c>
      <c r="I18" s="15"/>
      <c r="J18" s="11" t="s">
        <v>27</v>
      </c>
      <c r="K18" s="5"/>
    </row>
    <row r="19" spans="1:11" ht="15.75" thickBot="1" x14ac:dyDescent="0.3">
      <c r="A19" s="59"/>
      <c r="B19" s="70"/>
      <c r="C19" s="70"/>
      <c r="D19" s="56"/>
      <c r="E19" s="56"/>
      <c r="F19" s="56"/>
      <c r="G19" s="56"/>
      <c r="H19" s="14" t="s">
        <v>23</v>
      </c>
      <c r="I19" s="13"/>
      <c r="J19" s="14"/>
      <c r="K19" s="6"/>
    </row>
    <row r="20" spans="1:11" ht="66.75" customHeight="1" x14ac:dyDescent="0.25">
      <c r="A20" s="57"/>
      <c r="B20" s="68"/>
      <c r="C20" s="68"/>
      <c r="D20" s="54"/>
      <c r="E20" s="54"/>
      <c r="F20" s="10" t="s">
        <v>17</v>
      </c>
      <c r="G20" s="4"/>
      <c r="H20" s="10" t="s">
        <v>19</v>
      </c>
      <c r="I20" s="4"/>
      <c r="J20" s="10" t="s">
        <v>24</v>
      </c>
      <c r="K20" s="8"/>
    </row>
    <row r="21" spans="1:11" x14ac:dyDescent="0.25">
      <c r="A21" s="58"/>
      <c r="B21" s="69"/>
      <c r="C21" s="69"/>
      <c r="D21" s="55"/>
      <c r="E21" s="55"/>
      <c r="F21" s="11" t="s">
        <v>18</v>
      </c>
      <c r="G21" s="7"/>
      <c r="H21" s="11" t="s">
        <v>20</v>
      </c>
      <c r="I21" s="15"/>
      <c r="J21" s="11" t="s">
        <v>25</v>
      </c>
      <c r="K21" s="5"/>
    </row>
    <row r="22" spans="1:11" ht="25.5" x14ac:dyDescent="0.25">
      <c r="A22" s="58"/>
      <c r="B22" s="69"/>
      <c r="C22" s="69"/>
      <c r="D22" s="55"/>
      <c r="E22" s="55"/>
      <c r="F22" s="60"/>
      <c r="G22" s="60"/>
      <c r="H22" s="12" t="s">
        <v>21</v>
      </c>
      <c r="I22" s="15"/>
      <c r="J22" s="12" t="s">
        <v>26</v>
      </c>
      <c r="K22" s="9"/>
    </row>
    <row r="23" spans="1:11" x14ac:dyDescent="0.25">
      <c r="A23" s="58"/>
      <c r="B23" s="69"/>
      <c r="C23" s="69"/>
      <c r="D23" s="55"/>
      <c r="E23" s="55"/>
      <c r="F23" s="55"/>
      <c r="G23" s="55"/>
      <c r="H23" s="11" t="s">
        <v>22</v>
      </c>
      <c r="I23" s="15"/>
      <c r="J23" s="11" t="s">
        <v>27</v>
      </c>
      <c r="K23" s="5"/>
    </row>
    <row r="24" spans="1:11" ht="15.75" thickBot="1" x14ac:dyDescent="0.3">
      <c r="A24" s="59"/>
      <c r="B24" s="70"/>
      <c r="C24" s="70"/>
      <c r="D24" s="56"/>
      <c r="E24" s="56"/>
      <c r="F24" s="56"/>
      <c r="G24" s="56"/>
      <c r="H24" s="14" t="s">
        <v>23</v>
      </c>
      <c r="I24" s="13"/>
      <c r="J24" s="14"/>
      <c r="K24" s="6"/>
    </row>
    <row r="25" spans="1:11" ht="66.75" customHeight="1" x14ac:dyDescent="0.25">
      <c r="A25" s="57"/>
      <c r="B25" s="68"/>
      <c r="C25" s="68"/>
      <c r="D25" s="54"/>
      <c r="E25" s="54"/>
      <c r="F25" s="10" t="s">
        <v>17</v>
      </c>
      <c r="G25" s="4"/>
      <c r="H25" s="10" t="s">
        <v>19</v>
      </c>
      <c r="I25" s="4"/>
      <c r="J25" s="10" t="s">
        <v>24</v>
      </c>
      <c r="K25" s="8"/>
    </row>
    <row r="26" spans="1:11" x14ac:dyDescent="0.25">
      <c r="A26" s="58"/>
      <c r="B26" s="69"/>
      <c r="C26" s="69"/>
      <c r="D26" s="55"/>
      <c r="E26" s="55"/>
      <c r="F26" s="11" t="s">
        <v>18</v>
      </c>
      <c r="G26" s="7"/>
      <c r="H26" s="11" t="s">
        <v>20</v>
      </c>
      <c r="I26" s="15"/>
      <c r="J26" s="11" t="s">
        <v>25</v>
      </c>
      <c r="K26" s="5"/>
    </row>
    <row r="27" spans="1:11" ht="25.5" x14ac:dyDescent="0.25">
      <c r="A27" s="58"/>
      <c r="B27" s="69"/>
      <c r="C27" s="69"/>
      <c r="D27" s="55"/>
      <c r="E27" s="55"/>
      <c r="F27" s="60"/>
      <c r="G27" s="60"/>
      <c r="H27" s="12" t="s">
        <v>21</v>
      </c>
      <c r="I27" s="15"/>
      <c r="J27" s="12" t="s">
        <v>26</v>
      </c>
      <c r="K27" s="9"/>
    </row>
    <row r="28" spans="1:11" x14ac:dyDescent="0.25">
      <c r="A28" s="58"/>
      <c r="B28" s="69"/>
      <c r="C28" s="69"/>
      <c r="D28" s="55"/>
      <c r="E28" s="55"/>
      <c r="F28" s="55"/>
      <c r="G28" s="55"/>
      <c r="H28" s="11" t="s">
        <v>22</v>
      </c>
      <c r="I28" s="15"/>
      <c r="J28" s="11" t="s">
        <v>27</v>
      </c>
      <c r="K28" s="5"/>
    </row>
    <row r="29" spans="1:11" ht="15.75" thickBot="1" x14ac:dyDescent="0.3">
      <c r="A29" s="59"/>
      <c r="B29" s="70"/>
      <c r="C29" s="70"/>
      <c r="D29" s="56"/>
      <c r="E29" s="56"/>
      <c r="F29" s="56"/>
      <c r="G29" s="56"/>
      <c r="H29" s="14" t="s">
        <v>23</v>
      </c>
      <c r="I29" s="13"/>
      <c r="J29" s="14"/>
      <c r="K29" s="6"/>
    </row>
    <row r="30" spans="1:11" ht="66.75" customHeight="1" x14ac:dyDescent="0.25">
      <c r="A30" s="57"/>
      <c r="B30" s="68"/>
      <c r="C30" s="68"/>
      <c r="D30" s="54"/>
      <c r="E30" s="54"/>
      <c r="F30" s="10" t="s">
        <v>17</v>
      </c>
      <c r="G30" s="4"/>
      <c r="H30" s="10" t="s">
        <v>19</v>
      </c>
      <c r="I30" s="4"/>
      <c r="J30" s="10" t="s">
        <v>24</v>
      </c>
      <c r="K30" s="8"/>
    </row>
    <row r="31" spans="1:11" x14ac:dyDescent="0.25">
      <c r="A31" s="58"/>
      <c r="B31" s="69"/>
      <c r="C31" s="69"/>
      <c r="D31" s="55"/>
      <c r="E31" s="55"/>
      <c r="F31" s="11" t="s">
        <v>18</v>
      </c>
      <c r="G31" s="7"/>
      <c r="H31" s="11" t="s">
        <v>20</v>
      </c>
      <c r="I31" s="15"/>
      <c r="J31" s="11" t="s">
        <v>25</v>
      </c>
      <c r="K31" s="5"/>
    </row>
    <row r="32" spans="1:11" ht="25.5" x14ac:dyDescent="0.25">
      <c r="A32" s="58"/>
      <c r="B32" s="69"/>
      <c r="C32" s="69"/>
      <c r="D32" s="55"/>
      <c r="E32" s="55"/>
      <c r="F32" s="60"/>
      <c r="G32" s="60"/>
      <c r="H32" s="12" t="s">
        <v>21</v>
      </c>
      <c r="I32" s="16"/>
      <c r="J32" s="12" t="s">
        <v>26</v>
      </c>
      <c r="K32" s="9"/>
    </row>
    <row r="33" spans="1:11" x14ac:dyDescent="0.25">
      <c r="A33" s="58"/>
      <c r="B33" s="69"/>
      <c r="C33" s="69"/>
      <c r="D33" s="55"/>
      <c r="E33" s="55"/>
      <c r="F33" s="55"/>
      <c r="G33" s="55"/>
      <c r="H33" s="11" t="s">
        <v>22</v>
      </c>
      <c r="I33" s="15"/>
      <c r="J33" s="11" t="s">
        <v>27</v>
      </c>
      <c r="K33" s="17"/>
    </row>
    <row r="34" spans="1:11" ht="15.75" thickBot="1" x14ac:dyDescent="0.3">
      <c r="A34" s="59"/>
      <c r="B34" s="70"/>
      <c r="C34" s="70"/>
      <c r="D34" s="56"/>
      <c r="E34" s="56"/>
      <c r="F34" s="56"/>
      <c r="G34" s="56"/>
      <c r="H34" s="14" t="s">
        <v>23</v>
      </c>
      <c r="I34" s="13"/>
      <c r="J34" s="14"/>
      <c r="K34" s="6"/>
    </row>
  </sheetData>
  <mergeCells count="45">
    <mergeCell ref="F32:F34"/>
    <mergeCell ref="G32:G34"/>
    <mergeCell ref="A30:A34"/>
    <mergeCell ref="B30:B34"/>
    <mergeCell ref="C30:C34"/>
    <mergeCell ref="D30:D34"/>
    <mergeCell ref="E30:E34"/>
    <mergeCell ref="F22:F24"/>
    <mergeCell ref="G22:G24"/>
    <mergeCell ref="A25:A29"/>
    <mergeCell ref="B25:B29"/>
    <mergeCell ref="C25:C29"/>
    <mergeCell ref="D25:D29"/>
    <mergeCell ref="E25:E29"/>
    <mergeCell ref="F27:F29"/>
    <mergeCell ref="G27:G29"/>
    <mergeCell ref="A20:A24"/>
    <mergeCell ref="B20:B24"/>
    <mergeCell ref="C20:C24"/>
    <mergeCell ref="D20:D24"/>
    <mergeCell ref="E20:E24"/>
    <mergeCell ref="F17:F19"/>
    <mergeCell ref="G17:G19"/>
    <mergeCell ref="A15:A19"/>
    <mergeCell ref="B15:B19"/>
    <mergeCell ref="C15:C19"/>
    <mergeCell ref="D15:D19"/>
    <mergeCell ref="E15:E19"/>
    <mergeCell ref="E10:E14"/>
    <mergeCell ref="A10:A14"/>
    <mergeCell ref="F12:F14"/>
    <mergeCell ref="G12:G14"/>
    <mergeCell ref="A6:K6"/>
    <mergeCell ref="A7:K7"/>
    <mergeCell ref="F9:G9"/>
    <mergeCell ref="H9:I9"/>
    <mergeCell ref="J9:K9"/>
    <mergeCell ref="B10:B14"/>
    <mergeCell ref="C10:C14"/>
    <mergeCell ref="D10:D14"/>
    <mergeCell ref="A1:K1"/>
    <mergeCell ref="A2:K2"/>
    <mergeCell ref="A3:K3"/>
    <mergeCell ref="A4:K4"/>
    <mergeCell ref="A5:K5"/>
  </mergeCells>
  <pageMargins left="0.19685039370078741" right="0.39370078740157483" top="0.94488188976377963" bottom="0.74803149606299213" header="0.31496062992125984" footer="0.31496062992125984"/>
  <pageSetup scale="72"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21BF1-C8BB-4EB9-AA57-B17B1F759750}">
  <dimension ref="B1:N52"/>
  <sheetViews>
    <sheetView tabSelected="1" view="pageBreakPreview" topLeftCell="B1" zoomScale="87" zoomScaleNormal="87" zoomScaleSheetLayoutView="87" workbookViewId="0">
      <selection activeCell="F15" sqref="F15"/>
    </sheetView>
  </sheetViews>
  <sheetFormatPr baseColWidth="10" defaultRowHeight="83.25" customHeight="1" x14ac:dyDescent="0.25"/>
  <cols>
    <col min="1" max="1" width="0" style="19" hidden="1" customWidth="1"/>
    <col min="2" max="2" width="16.85546875" style="26" customWidth="1"/>
    <col min="3" max="3" width="79.85546875" style="19" customWidth="1"/>
    <col min="4" max="4" width="20.85546875" style="27" customWidth="1"/>
    <col min="5" max="5" width="18.42578125" style="28" customWidth="1"/>
    <col min="6" max="6" width="38" style="29" customWidth="1"/>
    <col min="7" max="7" width="19.140625" style="30" customWidth="1"/>
    <col min="8" max="8" width="12.28515625" style="37" hidden="1" customWidth="1"/>
    <col min="9" max="9" width="17.42578125" style="37" customWidth="1"/>
    <col min="10" max="10" width="12.7109375" style="37" customWidth="1"/>
    <col min="11" max="11" width="10" style="37" customWidth="1"/>
    <col min="12" max="12" width="10.28515625" style="37" customWidth="1"/>
    <col min="13" max="13" width="8.7109375" style="37" customWidth="1"/>
    <col min="14" max="14" width="11.5703125" style="19" customWidth="1"/>
    <col min="15" max="15" width="14" style="19" customWidth="1"/>
    <col min="16" max="16384" width="11.42578125" style="19"/>
  </cols>
  <sheetData>
    <row r="1" spans="2:13" ht="19.5" customHeight="1" thickBot="1" x14ac:dyDescent="0.3">
      <c r="B1" s="77" t="s">
        <v>6</v>
      </c>
      <c r="C1" s="78"/>
      <c r="D1" s="78"/>
      <c r="E1" s="78"/>
      <c r="F1" s="78"/>
      <c r="G1" s="79"/>
    </row>
    <row r="2" spans="2:13" ht="19.5" customHeight="1" thickBot="1" x14ac:dyDescent="0.3">
      <c r="B2" s="77" t="s">
        <v>28</v>
      </c>
      <c r="C2" s="78"/>
      <c r="D2" s="78"/>
      <c r="E2" s="78"/>
      <c r="F2" s="78"/>
      <c r="G2" s="79"/>
    </row>
    <row r="3" spans="2:13" ht="19.5" customHeight="1" thickBot="1" x14ac:dyDescent="0.3">
      <c r="B3" s="77" t="s">
        <v>29</v>
      </c>
      <c r="C3" s="78"/>
      <c r="D3" s="78"/>
      <c r="E3" s="78"/>
      <c r="F3" s="78"/>
      <c r="G3" s="79"/>
    </row>
    <row r="4" spans="2:13" ht="19.5" customHeight="1" thickBot="1" x14ac:dyDescent="0.3">
      <c r="B4" s="77" t="s">
        <v>7</v>
      </c>
      <c r="C4" s="78"/>
      <c r="D4" s="78"/>
      <c r="E4" s="78"/>
      <c r="F4" s="78"/>
      <c r="G4" s="79"/>
    </row>
    <row r="5" spans="2:13" ht="19.5" customHeight="1" thickBot="1" x14ac:dyDescent="0.3">
      <c r="B5" s="77" t="s">
        <v>8</v>
      </c>
      <c r="C5" s="78"/>
      <c r="D5" s="78"/>
      <c r="E5" s="78"/>
      <c r="F5" s="78"/>
      <c r="G5" s="79"/>
    </row>
    <row r="6" spans="2:13" ht="19.5" customHeight="1" thickBot="1" x14ac:dyDescent="0.3">
      <c r="B6" s="77" t="s">
        <v>53</v>
      </c>
      <c r="C6" s="78"/>
      <c r="D6" s="78"/>
      <c r="E6" s="78"/>
      <c r="F6" s="78"/>
      <c r="G6" s="79"/>
    </row>
    <row r="7" spans="2:13" ht="19.5" customHeight="1" thickBot="1" x14ac:dyDescent="0.3">
      <c r="B7" s="71" t="s">
        <v>1</v>
      </c>
      <c r="C7" s="72"/>
      <c r="D7" s="72"/>
      <c r="E7" s="72"/>
      <c r="F7" s="72"/>
      <c r="G7" s="73"/>
    </row>
    <row r="8" spans="2:13" ht="19.5" customHeight="1" x14ac:dyDescent="0.25">
      <c r="B8" s="74" t="s">
        <v>31</v>
      </c>
      <c r="C8" s="75"/>
      <c r="D8" s="75"/>
      <c r="E8" s="75"/>
      <c r="F8" s="75"/>
      <c r="G8" s="76"/>
    </row>
    <row r="9" spans="2:13" s="25" customFormat="1" ht="83.25" customHeight="1" x14ac:dyDescent="0.25">
      <c r="B9" s="21" t="s">
        <v>33</v>
      </c>
      <c r="C9" s="22" t="s">
        <v>5</v>
      </c>
      <c r="D9" s="23" t="s">
        <v>0</v>
      </c>
      <c r="E9" s="24" t="s">
        <v>2</v>
      </c>
      <c r="F9" s="23" t="s">
        <v>3</v>
      </c>
      <c r="G9" s="36" t="s">
        <v>4</v>
      </c>
      <c r="H9" s="38"/>
      <c r="I9" s="38"/>
      <c r="J9" s="38"/>
      <c r="K9" s="38"/>
      <c r="L9" s="38"/>
      <c r="M9" s="38"/>
    </row>
    <row r="10" spans="2:13" s="20" customFormat="1" ht="138" customHeight="1" x14ac:dyDescent="0.25">
      <c r="B10" s="31">
        <v>45987</v>
      </c>
      <c r="C10" s="32" t="s">
        <v>54</v>
      </c>
      <c r="D10" s="33">
        <v>3398.73</v>
      </c>
      <c r="E10" s="33">
        <v>3398.73</v>
      </c>
      <c r="F10" s="43" t="s">
        <v>34</v>
      </c>
      <c r="G10" s="34">
        <v>3306518</v>
      </c>
      <c r="H10" s="37"/>
      <c r="I10" s="37"/>
      <c r="J10" s="37"/>
      <c r="K10" s="37"/>
      <c r="L10" s="37"/>
      <c r="M10" s="37"/>
    </row>
    <row r="11" spans="2:13" s="20" customFormat="1" ht="118.5" customHeight="1" x14ac:dyDescent="0.25">
      <c r="B11" s="35">
        <v>45980</v>
      </c>
      <c r="C11" s="32" t="s">
        <v>38</v>
      </c>
      <c r="D11" s="33">
        <v>13400</v>
      </c>
      <c r="E11" s="33">
        <v>13400</v>
      </c>
      <c r="F11" s="43" t="s">
        <v>83</v>
      </c>
      <c r="G11" s="34">
        <v>92052673</v>
      </c>
      <c r="H11" s="37"/>
      <c r="I11" s="37"/>
      <c r="J11" s="37"/>
      <c r="K11" s="37"/>
      <c r="L11" s="37"/>
      <c r="M11" s="37"/>
    </row>
    <row r="12" spans="2:13" s="20" customFormat="1" ht="118.5" customHeight="1" x14ac:dyDescent="0.25">
      <c r="B12" s="35">
        <v>45987</v>
      </c>
      <c r="C12" s="32" t="s">
        <v>55</v>
      </c>
      <c r="D12" s="33">
        <v>15</v>
      </c>
      <c r="E12" s="33">
        <v>1515</v>
      </c>
      <c r="F12" s="43" t="s">
        <v>84</v>
      </c>
      <c r="G12" s="34">
        <v>3306224</v>
      </c>
      <c r="H12" s="37">
        <f>+E12/101</f>
        <v>15</v>
      </c>
      <c r="I12" s="37"/>
      <c r="J12" s="37"/>
      <c r="K12" s="37"/>
      <c r="L12" s="37"/>
      <c r="M12" s="37"/>
    </row>
    <row r="13" spans="2:13" s="20" customFormat="1" ht="118.5" customHeight="1" x14ac:dyDescent="0.25">
      <c r="B13" s="35">
        <v>45987</v>
      </c>
      <c r="C13" s="32" t="s">
        <v>43</v>
      </c>
      <c r="D13" s="33">
        <v>24900</v>
      </c>
      <c r="E13" s="33">
        <v>24900</v>
      </c>
      <c r="F13" s="43" t="s">
        <v>85</v>
      </c>
      <c r="G13" s="34">
        <v>116077425</v>
      </c>
      <c r="H13" s="37"/>
      <c r="I13" s="37"/>
      <c r="J13" s="37"/>
      <c r="K13" s="37"/>
      <c r="L13" s="37"/>
      <c r="M13" s="37"/>
    </row>
    <row r="14" spans="2:13" s="20" customFormat="1" ht="118.5" customHeight="1" x14ac:dyDescent="0.25">
      <c r="B14" s="35">
        <v>45979</v>
      </c>
      <c r="C14" s="32" t="s">
        <v>56</v>
      </c>
      <c r="D14" s="33">
        <v>24995</v>
      </c>
      <c r="E14" s="33">
        <v>24995</v>
      </c>
      <c r="F14" s="44" t="s">
        <v>85</v>
      </c>
      <c r="G14" s="34">
        <v>116077425</v>
      </c>
      <c r="H14" s="37"/>
      <c r="I14" s="37"/>
      <c r="J14" s="37"/>
      <c r="K14" s="37"/>
      <c r="L14" s="37"/>
      <c r="M14" s="37"/>
    </row>
    <row r="15" spans="2:13" s="20" customFormat="1" ht="118.5" customHeight="1" x14ac:dyDescent="0.25">
      <c r="B15" s="35">
        <v>45988</v>
      </c>
      <c r="C15" s="32" t="s">
        <v>50</v>
      </c>
      <c r="D15" s="33">
        <v>7652.15</v>
      </c>
      <c r="E15" s="33">
        <v>7652.15</v>
      </c>
      <c r="F15" s="43" t="s">
        <v>86</v>
      </c>
      <c r="G15" s="34">
        <v>76292258</v>
      </c>
      <c r="H15" s="37"/>
      <c r="I15" s="37"/>
      <c r="J15" s="37"/>
      <c r="K15" s="37"/>
      <c r="L15" s="37"/>
      <c r="M15" s="37"/>
    </row>
    <row r="16" spans="2:13" s="20" customFormat="1" ht="118.5" customHeight="1" x14ac:dyDescent="0.25">
      <c r="B16" s="35">
        <v>45993</v>
      </c>
      <c r="C16" s="32" t="s">
        <v>52</v>
      </c>
      <c r="D16" s="33">
        <v>38000</v>
      </c>
      <c r="E16" s="33">
        <v>38000</v>
      </c>
      <c r="F16" s="43" t="s">
        <v>32</v>
      </c>
      <c r="G16" s="34">
        <v>1734571</v>
      </c>
      <c r="H16" s="37"/>
      <c r="I16" s="37"/>
      <c r="J16" s="37"/>
      <c r="K16" s="37"/>
      <c r="L16" s="37"/>
      <c r="M16" s="37"/>
    </row>
    <row r="17" spans="2:13" s="20" customFormat="1" ht="118.5" customHeight="1" x14ac:dyDescent="0.25">
      <c r="B17" s="35">
        <v>45996</v>
      </c>
      <c r="C17" s="32" t="s">
        <v>57</v>
      </c>
      <c r="D17" s="33">
        <v>4906.25</v>
      </c>
      <c r="E17" s="33">
        <v>4906.25</v>
      </c>
      <c r="F17" s="43" t="s">
        <v>35</v>
      </c>
      <c r="G17" s="34">
        <v>77213408</v>
      </c>
      <c r="H17" s="37"/>
      <c r="I17" s="37"/>
      <c r="J17" s="37"/>
      <c r="K17" s="37"/>
      <c r="L17" s="37"/>
      <c r="M17" s="37"/>
    </row>
    <row r="18" spans="2:13" s="20" customFormat="1" ht="118.5" customHeight="1" x14ac:dyDescent="0.25">
      <c r="B18" s="35">
        <v>45996</v>
      </c>
      <c r="C18" s="32" t="s">
        <v>58</v>
      </c>
      <c r="D18" s="33">
        <v>4906.25</v>
      </c>
      <c r="E18" s="33">
        <v>4906.25</v>
      </c>
      <c r="F18" s="43" t="s">
        <v>35</v>
      </c>
      <c r="G18" s="34">
        <v>77213408</v>
      </c>
      <c r="H18" s="37"/>
      <c r="I18" s="37"/>
      <c r="J18" s="37"/>
      <c r="K18" s="37"/>
      <c r="L18" s="37"/>
      <c r="M18" s="37"/>
    </row>
    <row r="19" spans="2:13" s="20" customFormat="1" ht="118.5" customHeight="1" x14ac:dyDescent="0.25">
      <c r="B19" s="35">
        <v>45993</v>
      </c>
      <c r="C19" s="32" t="s">
        <v>59</v>
      </c>
      <c r="D19" s="33">
        <v>4950</v>
      </c>
      <c r="E19" s="33">
        <v>4950</v>
      </c>
      <c r="F19" s="43" t="s">
        <v>36</v>
      </c>
      <c r="G19" s="34">
        <v>112138322</v>
      </c>
      <c r="H19" s="37"/>
      <c r="I19" s="37"/>
      <c r="J19" s="37"/>
      <c r="K19" s="37"/>
      <c r="L19" s="37"/>
      <c r="M19" s="37"/>
    </row>
    <row r="20" spans="2:13" s="20" customFormat="1" ht="118.5" customHeight="1" x14ac:dyDescent="0.25">
      <c r="B20" s="35">
        <v>45995</v>
      </c>
      <c r="C20" s="32" t="s">
        <v>60</v>
      </c>
      <c r="D20" s="33">
        <v>4999.68</v>
      </c>
      <c r="E20" s="33">
        <v>4999.68</v>
      </c>
      <c r="F20" s="43" t="s">
        <v>36</v>
      </c>
      <c r="G20" s="34">
        <v>112138322</v>
      </c>
      <c r="H20" s="37"/>
      <c r="I20" s="37"/>
      <c r="J20" s="37"/>
      <c r="K20" s="37"/>
      <c r="L20" s="37"/>
      <c r="M20" s="37"/>
    </row>
    <row r="21" spans="2:13" s="20" customFormat="1" ht="118.5" customHeight="1" x14ac:dyDescent="0.25">
      <c r="B21" s="35">
        <v>45995</v>
      </c>
      <c r="C21" s="32" t="s">
        <v>61</v>
      </c>
      <c r="D21" s="33">
        <v>4950</v>
      </c>
      <c r="E21" s="33">
        <v>4950</v>
      </c>
      <c r="F21" s="43" t="s">
        <v>36</v>
      </c>
      <c r="G21" s="34">
        <v>112138322</v>
      </c>
      <c r="H21" s="37"/>
      <c r="I21" s="37"/>
      <c r="J21" s="37"/>
      <c r="K21" s="37"/>
      <c r="L21" s="37"/>
      <c r="M21" s="37"/>
    </row>
    <row r="22" spans="2:13" s="20" customFormat="1" ht="118.5" customHeight="1" x14ac:dyDescent="0.25">
      <c r="B22" s="35">
        <v>45995</v>
      </c>
      <c r="C22" s="32" t="s">
        <v>62</v>
      </c>
      <c r="D22" s="33">
        <v>5000</v>
      </c>
      <c r="E22" s="33">
        <v>5000</v>
      </c>
      <c r="F22" s="43" t="s">
        <v>36</v>
      </c>
      <c r="G22" s="34">
        <v>112138322</v>
      </c>
      <c r="H22" s="37"/>
      <c r="I22" s="37"/>
      <c r="J22" s="37"/>
      <c r="K22" s="37"/>
      <c r="L22" s="37"/>
      <c r="M22" s="37"/>
    </row>
    <row r="23" spans="2:13" s="20" customFormat="1" ht="118.5" customHeight="1" x14ac:dyDescent="0.25">
      <c r="B23" s="35">
        <v>45992</v>
      </c>
      <c r="C23" s="32" t="s">
        <v>48</v>
      </c>
      <c r="D23" s="33">
        <v>13399.92</v>
      </c>
      <c r="E23" s="33">
        <v>13399.92</v>
      </c>
      <c r="F23" s="43" t="s">
        <v>86</v>
      </c>
      <c r="G23" s="34">
        <v>76292258</v>
      </c>
      <c r="H23" s="37"/>
      <c r="I23" s="37"/>
      <c r="J23" s="37"/>
      <c r="K23" s="37"/>
      <c r="L23" s="37"/>
      <c r="M23" s="37"/>
    </row>
    <row r="24" spans="2:13" s="20" customFormat="1" ht="118.5" customHeight="1" x14ac:dyDescent="0.25">
      <c r="B24" s="35">
        <v>45993</v>
      </c>
      <c r="C24" s="32" t="s">
        <v>47</v>
      </c>
      <c r="D24" s="33">
        <v>5697.5</v>
      </c>
      <c r="E24" s="33">
        <v>5697.5</v>
      </c>
      <c r="F24" s="43" t="s">
        <v>87</v>
      </c>
      <c r="G24" s="34" t="s">
        <v>51</v>
      </c>
      <c r="H24" s="37"/>
      <c r="I24" s="37"/>
      <c r="J24" s="37"/>
      <c r="K24" s="37"/>
      <c r="L24" s="37"/>
      <c r="M24" s="37"/>
    </row>
    <row r="25" spans="2:13" s="20" customFormat="1" ht="188.25" customHeight="1" x14ac:dyDescent="0.25">
      <c r="B25" s="35">
        <v>45999</v>
      </c>
      <c r="C25" s="32" t="s">
        <v>63</v>
      </c>
      <c r="D25" s="33">
        <v>4300</v>
      </c>
      <c r="E25" s="33">
        <v>4300</v>
      </c>
      <c r="F25" s="43" t="s">
        <v>88</v>
      </c>
      <c r="G25" s="34">
        <v>16900979</v>
      </c>
      <c r="H25" s="37"/>
      <c r="I25" s="37"/>
      <c r="J25" s="37"/>
      <c r="K25" s="37"/>
      <c r="L25" s="37"/>
      <c r="M25" s="37"/>
    </row>
    <row r="26" spans="2:13" s="20" customFormat="1" ht="139.5" customHeight="1" x14ac:dyDescent="0.25">
      <c r="B26" s="35">
        <v>45996</v>
      </c>
      <c r="C26" s="32" t="s">
        <v>64</v>
      </c>
      <c r="D26" s="33">
        <v>7115.11</v>
      </c>
      <c r="E26" s="33">
        <v>7115.11</v>
      </c>
      <c r="F26" s="43" t="s">
        <v>37</v>
      </c>
      <c r="G26" s="34">
        <v>326445</v>
      </c>
      <c r="H26" s="37"/>
      <c r="I26" s="37"/>
      <c r="J26" s="37"/>
      <c r="K26" s="37"/>
      <c r="L26" s="37"/>
      <c r="M26" s="37"/>
    </row>
    <row r="27" spans="2:13" s="20" customFormat="1" ht="137.25" customHeight="1" x14ac:dyDescent="0.25">
      <c r="B27" s="35">
        <v>46002</v>
      </c>
      <c r="C27" s="32" t="s">
        <v>40</v>
      </c>
      <c r="D27" s="33">
        <v>24000</v>
      </c>
      <c r="E27" s="33">
        <v>24000</v>
      </c>
      <c r="F27" s="43" t="s">
        <v>85</v>
      </c>
      <c r="G27" s="34">
        <v>116077425</v>
      </c>
      <c r="H27" s="37"/>
      <c r="I27" s="37"/>
      <c r="J27" s="37"/>
      <c r="K27" s="37"/>
      <c r="L27" s="37"/>
      <c r="M27" s="37"/>
    </row>
    <row r="28" spans="2:13" s="20" customFormat="1" ht="154.5" customHeight="1" x14ac:dyDescent="0.25">
      <c r="B28" s="35">
        <v>46003</v>
      </c>
      <c r="C28" s="32" t="s">
        <v>65</v>
      </c>
      <c r="D28" s="33">
        <v>22400</v>
      </c>
      <c r="E28" s="33">
        <v>22400</v>
      </c>
      <c r="F28" s="43" t="s">
        <v>89</v>
      </c>
      <c r="G28" s="34">
        <v>95633960</v>
      </c>
      <c r="H28" s="37"/>
      <c r="I28" s="37"/>
      <c r="J28" s="37"/>
      <c r="K28" s="37"/>
      <c r="L28" s="37"/>
      <c r="M28" s="37"/>
    </row>
    <row r="29" spans="2:13" s="20" customFormat="1" ht="150" customHeight="1" x14ac:dyDescent="0.35">
      <c r="B29" s="35">
        <v>46003</v>
      </c>
      <c r="C29" s="32" t="s">
        <v>66</v>
      </c>
      <c r="D29" s="33">
        <v>22400</v>
      </c>
      <c r="E29" s="33">
        <v>22400</v>
      </c>
      <c r="F29" s="43" t="s">
        <v>89</v>
      </c>
      <c r="G29" s="34">
        <v>95633960</v>
      </c>
      <c r="H29" s="37"/>
      <c r="I29" s="37"/>
      <c r="J29" s="37"/>
      <c r="K29" s="39"/>
      <c r="L29" s="37"/>
      <c r="M29" s="37"/>
    </row>
    <row r="30" spans="2:13" s="20" customFormat="1" ht="158.25" customHeight="1" x14ac:dyDescent="0.25">
      <c r="B30" s="35">
        <v>46003</v>
      </c>
      <c r="C30" s="32" t="s">
        <v>67</v>
      </c>
      <c r="D30" s="33">
        <v>22400</v>
      </c>
      <c r="E30" s="33">
        <v>22400</v>
      </c>
      <c r="F30" s="43" t="s">
        <v>89</v>
      </c>
      <c r="G30" s="34">
        <v>95633960</v>
      </c>
      <c r="H30" s="37"/>
      <c r="I30" s="37"/>
      <c r="J30" s="37"/>
      <c r="K30" s="37"/>
      <c r="L30" s="37"/>
      <c r="M30" s="37"/>
    </row>
    <row r="31" spans="2:13" s="20" customFormat="1" ht="118.5" customHeight="1" x14ac:dyDescent="0.25">
      <c r="B31" s="35">
        <v>46002</v>
      </c>
      <c r="C31" s="32" t="s">
        <v>68</v>
      </c>
      <c r="D31" s="33">
        <v>2700</v>
      </c>
      <c r="E31" s="33">
        <v>2700</v>
      </c>
      <c r="F31" s="43" t="s">
        <v>90</v>
      </c>
      <c r="G31" s="34">
        <v>5498104</v>
      </c>
      <c r="H31" s="37"/>
      <c r="I31" s="37"/>
      <c r="J31" s="37"/>
      <c r="K31" s="37"/>
      <c r="L31" s="37"/>
      <c r="M31" s="37"/>
    </row>
    <row r="32" spans="2:13" s="20" customFormat="1" ht="118.5" customHeight="1" x14ac:dyDescent="0.25">
      <c r="B32" s="35">
        <v>46007</v>
      </c>
      <c r="C32" s="32" t="s">
        <v>69</v>
      </c>
      <c r="D32" s="33">
        <v>210</v>
      </c>
      <c r="E32" s="33">
        <v>6300</v>
      </c>
      <c r="F32" s="43" t="s">
        <v>91</v>
      </c>
      <c r="G32" s="34">
        <v>66658675</v>
      </c>
      <c r="H32" s="37">
        <f>+E32/30</f>
        <v>210</v>
      </c>
      <c r="I32" s="37"/>
      <c r="J32" s="37"/>
      <c r="K32" s="37"/>
      <c r="L32" s="37"/>
      <c r="M32" s="37"/>
    </row>
    <row r="33" spans="2:14" s="20" customFormat="1" ht="118.5" customHeight="1" x14ac:dyDescent="0.35">
      <c r="B33" s="35">
        <v>46003</v>
      </c>
      <c r="C33" s="32" t="s">
        <v>70</v>
      </c>
      <c r="D33" s="33">
        <v>238.8</v>
      </c>
      <c r="E33" s="33">
        <v>5970</v>
      </c>
      <c r="F33" s="43" t="s">
        <v>91</v>
      </c>
      <c r="G33" s="34">
        <v>66658675</v>
      </c>
      <c r="H33" s="37">
        <f>+E33/25</f>
        <v>238.8</v>
      </c>
      <c r="I33" s="37"/>
      <c r="J33" s="37"/>
      <c r="K33" s="39"/>
      <c r="L33" s="37"/>
      <c r="M33" s="37"/>
    </row>
    <row r="34" spans="2:14" s="20" customFormat="1" ht="118.5" customHeight="1" x14ac:dyDescent="0.25">
      <c r="B34" s="35">
        <v>46009</v>
      </c>
      <c r="C34" s="32" t="s">
        <v>71</v>
      </c>
      <c r="D34" s="33">
        <v>52430</v>
      </c>
      <c r="E34" s="33">
        <v>52430</v>
      </c>
      <c r="F34" s="43" t="s">
        <v>92</v>
      </c>
      <c r="G34" s="34">
        <v>24408999</v>
      </c>
      <c r="H34" s="37"/>
      <c r="I34" s="37"/>
      <c r="J34" s="37"/>
      <c r="K34" s="40"/>
      <c r="L34" s="37"/>
      <c r="M34" s="37"/>
    </row>
    <row r="35" spans="2:14" s="20" customFormat="1" ht="118.5" customHeight="1" x14ac:dyDescent="0.35">
      <c r="B35" s="35">
        <v>46001</v>
      </c>
      <c r="C35" s="32" t="s">
        <v>72</v>
      </c>
      <c r="D35" s="33">
        <v>7370</v>
      </c>
      <c r="E35" s="33">
        <v>7370</v>
      </c>
      <c r="F35" s="43" t="s">
        <v>93</v>
      </c>
      <c r="G35" s="34">
        <v>50819208</v>
      </c>
      <c r="H35" s="37"/>
      <c r="I35" s="37"/>
      <c r="J35" s="37"/>
      <c r="K35" s="39"/>
      <c r="L35" s="37"/>
      <c r="M35" s="37"/>
    </row>
    <row r="36" spans="2:14" s="20" customFormat="1" ht="118.5" customHeight="1" x14ac:dyDescent="0.35">
      <c r="B36" s="35">
        <v>46001</v>
      </c>
      <c r="C36" s="32" t="s">
        <v>73</v>
      </c>
      <c r="D36" s="33">
        <v>4300</v>
      </c>
      <c r="E36" s="33">
        <v>4300</v>
      </c>
      <c r="F36" s="43" t="s">
        <v>85</v>
      </c>
      <c r="G36" s="34">
        <v>116077425</v>
      </c>
      <c r="H36" s="37"/>
      <c r="I36" s="37"/>
      <c r="J36" s="37"/>
      <c r="K36" s="39"/>
      <c r="L36" s="37"/>
      <c r="M36" s="37"/>
    </row>
    <row r="37" spans="2:14" s="20" customFormat="1" ht="118.5" customHeight="1" x14ac:dyDescent="0.35">
      <c r="B37" s="35">
        <v>46002</v>
      </c>
      <c r="C37" s="32" t="s">
        <v>74</v>
      </c>
      <c r="D37" s="33">
        <v>1290</v>
      </c>
      <c r="E37" s="33">
        <v>1290</v>
      </c>
      <c r="F37" s="43" t="s">
        <v>90</v>
      </c>
      <c r="G37" s="34">
        <v>5498104</v>
      </c>
      <c r="H37" s="37"/>
      <c r="I37" s="37"/>
      <c r="J37" s="37"/>
      <c r="K37" s="39"/>
      <c r="L37" s="37"/>
      <c r="M37" s="37"/>
    </row>
    <row r="38" spans="2:14" s="20" customFormat="1" ht="118.5" customHeight="1" x14ac:dyDescent="0.35">
      <c r="B38" s="35">
        <v>46003</v>
      </c>
      <c r="C38" s="32" t="s">
        <v>44</v>
      </c>
      <c r="D38" s="33">
        <v>15120</v>
      </c>
      <c r="E38" s="33">
        <v>15120</v>
      </c>
      <c r="F38" s="43" t="s">
        <v>94</v>
      </c>
      <c r="G38" s="34">
        <v>67225802</v>
      </c>
      <c r="H38" s="37"/>
      <c r="I38" s="37"/>
      <c r="J38" s="37"/>
      <c r="K38" s="39"/>
      <c r="L38" s="37"/>
      <c r="M38" s="37"/>
    </row>
    <row r="39" spans="2:14" s="20" customFormat="1" ht="147" customHeight="1" x14ac:dyDescent="0.35">
      <c r="B39" s="35">
        <v>46003</v>
      </c>
      <c r="C39" s="32" t="s">
        <v>41</v>
      </c>
      <c r="D39" s="33">
        <v>280.86</v>
      </c>
      <c r="E39" s="33">
        <v>22750</v>
      </c>
      <c r="F39" s="43" t="s">
        <v>95</v>
      </c>
      <c r="G39" s="34">
        <v>61958751</v>
      </c>
      <c r="H39" s="37">
        <f>+E39/81</f>
        <v>280.8641975308642</v>
      </c>
      <c r="I39" s="37"/>
      <c r="J39" s="37"/>
      <c r="K39" s="39"/>
      <c r="L39" s="37"/>
      <c r="M39" s="37"/>
    </row>
    <row r="40" spans="2:14" s="20" customFormat="1" ht="118.5" customHeight="1" x14ac:dyDescent="0.25">
      <c r="B40" s="35">
        <v>46006</v>
      </c>
      <c r="C40" s="32" t="s">
        <v>45</v>
      </c>
      <c r="D40" s="33">
        <v>16000</v>
      </c>
      <c r="E40" s="33">
        <v>16000</v>
      </c>
      <c r="F40" s="43" t="s">
        <v>85</v>
      </c>
      <c r="G40" s="34">
        <v>116077425</v>
      </c>
      <c r="H40" s="37"/>
      <c r="I40" s="37"/>
      <c r="J40" s="37"/>
      <c r="K40" s="37"/>
      <c r="L40" s="37"/>
      <c r="M40" s="37"/>
    </row>
    <row r="41" spans="2:14" s="20" customFormat="1" ht="135" customHeight="1" x14ac:dyDescent="0.25">
      <c r="B41" s="35">
        <v>46007</v>
      </c>
      <c r="C41" s="32" t="s">
        <v>75</v>
      </c>
      <c r="D41" s="33">
        <v>8420</v>
      </c>
      <c r="E41" s="33">
        <v>8420</v>
      </c>
      <c r="F41" s="43" t="s">
        <v>96</v>
      </c>
      <c r="G41" s="34">
        <v>39524523</v>
      </c>
      <c r="H41" s="37"/>
      <c r="I41" s="37"/>
      <c r="J41" s="37"/>
      <c r="K41" s="37"/>
      <c r="L41" s="37"/>
      <c r="M41" s="37"/>
    </row>
    <row r="42" spans="2:14" s="20" customFormat="1" ht="150" customHeight="1" x14ac:dyDescent="0.35">
      <c r="B42" s="35">
        <v>46007</v>
      </c>
      <c r="C42" s="32" t="s">
        <v>76</v>
      </c>
      <c r="D42" s="33">
        <v>4350</v>
      </c>
      <c r="E42" s="33">
        <v>4350</v>
      </c>
      <c r="F42" s="43" t="s">
        <v>97</v>
      </c>
      <c r="G42" s="34">
        <v>109305507</v>
      </c>
      <c r="H42" s="37"/>
      <c r="I42" s="37"/>
      <c r="J42" s="37"/>
      <c r="K42" s="37"/>
      <c r="L42" s="39"/>
      <c r="M42" s="37"/>
    </row>
    <row r="43" spans="2:14" s="20" customFormat="1" ht="133.5" customHeight="1" x14ac:dyDescent="0.35">
      <c r="B43" s="35">
        <v>46007</v>
      </c>
      <c r="C43" s="32" t="s">
        <v>46</v>
      </c>
      <c r="D43" s="33">
        <v>4350</v>
      </c>
      <c r="E43" s="33">
        <v>4350</v>
      </c>
      <c r="F43" s="43" t="s">
        <v>97</v>
      </c>
      <c r="G43" s="34">
        <v>109305507</v>
      </c>
      <c r="H43" s="37"/>
      <c r="I43" s="37"/>
      <c r="J43" s="37"/>
      <c r="K43" s="37"/>
      <c r="L43" s="39"/>
      <c r="M43" s="37"/>
    </row>
    <row r="44" spans="2:14" s="20" customFormat="1" ht="118.5" customHeight="1" x14ac:dyDescent="0.25">
      <c r="B44" s="35">
        <v>46009</v>
      </c>
      <c r="C44" s="32" t="s">
        <v>77</v>
      </c>
      <c r="D44" s="33">
        <v>25000</v>
      </c>
      <c r="E44" s="33">
        <v>25000</v>
      </c>
      <c r="F44" s="43" t="s">
        <v>98</v>
      </c>
      <c r="G44" s="34">
        <v>104054662</v>
      </c>
      <c r="H44" s="37"/>
      <c r="I44" s="37"/>
      <c r="J44" s="37"/>
      <c r="K44" s="37"/>
      <c r="L44" s="37"/>
      <c r="M44" s="37"/>
    </row>
    <row r="45" spans="2:14" s="20" customFormat="1" ht="160.5" customHeight="1" x14ac:dyDescent="0.25">
      <c r="B45" s="35">
        <v>46010</v>
      </c>
      <c r="C45" s="32" t="s">
        <v>39</v>
      </c>
      <c r="D45" s="33">
        <v>60</v>
      </c>
      <c r="E45" s="33">
        <v>900</v>
      </c>
      <c r="F45" s="43" t="s">
        <v>99</v>
      </c>
      <c r="G45" s="34">
        <v>82088411</v>
      </c>
      <c r="H45" s="37">
        <f>+E45/15</f>
        <v>60</v>
      </c>
      <c r="I45" s="41"/>
      <c r="J45" s="41"/>
      <c r="K45" s="41"/>
      <c r="L45" s="41"/>
      <c r="M45" s="41"/>
      <c r="N45" s="41"/>
    </row>
    <row r="46" spans="2:14" s="20" customFormat="1" ht="141" customHeight="1" x14ac:dyDescent="0.25">
      <c r="B46" s="31">
        <v>46006</v>
      </c>
      <c r="C46" s="32" t="s">
        <v>49</v>
      </c>
      <c r="D46" s="33">
        <v>75</v>
      </c>
      <c r="E46" s="33">
        <v>1500</v>
      </c>
      <c r="F46" s="43" t="s">
        <v>99</v>
      </c>
      <c r="G46" s="34">
        <v>82088411</v>
      </c>
      <c r="H46" s="37">
        <f>+E46/20</f>
        <v>75</v>
      </c>
      <c r="I46" s="41"/>
      <c r="J46" s="41"/>
      <c r="K46" s="41"/>
      <c r="L46" s="41"/>
      <c r="M46" s="41"/>
      <c r="N46" s="41"/>
    </row>
    <row r="47" spans="2:14" s="20" customFormat="1" ht="152.25" customHeight="1" x14ac:dyDescent="0.25">
      <c r="B47" s="31">
        <v>46006</v>
      </c>
      <c r="C47" s="32" t="s">
        <v>78</v>
      </c>
      <c r="D47" s="33">
        <v>75</v>
      </c>
      <c r="E47" s="33">
        <v>1500</v>
      </c>
      <c r="F47" s="43" t="s">
        <v>99</v>
      </c>
      <c r="G47" s="34">
        <v>82088411</v>
      </c>
      <c r="H47" s="37">
        <f>+E47/20</f>
        <v>75</v>
      </c>
      <c r="I47" s="37"/>
      <c r="J47" s="37"/>
      <c r="K47" s="37"/>
      <c r="L47" s="37"/>
      <c r="M47" s="37"/>
    </row>
    <row r="48" spans="2:14" s="20" customFormat="1" ht="118.5" customHeight="1" x14ac:dyDescent="0.25">
      <c r="B48" s="35">
        <v>46007</v>
      </c>
      <c r="C48" s="32" t="s">
        <v>79</v>
      </c>
      <c r="D48" s="33">
        <v>15</v>
      </c>
      <c r="E48" s="33">
        <v>1830</v>
      </c>
      <c r="F48" s="43" t="s">
        <v>84</v>
      </c>
      <c r="G48" s="34">
        <v>3306224</v>
      </c>
      <c r="H48" s="37">
        <f>+E48/122</f>
        <v>15</v>
      </c>
      <c r="I48" s="37"/>
      <c r="J48" s="37"/>
      <c r="K48" s="37"/>
      <c r="L48" s="42"/>
      <c r="M48" s="37"/>
    </row>
    <row r="49" spans="2:7" ht="149.25" customHeight="1" x14ac:dyDescent="0.25">
      <c r="B49" s="35">
        <v>46007</v>
      </c>
      <c r="C49" s="32" t="s">
        <v>42</v>
      </c>
      <c r="D49" s="33">
        <v>2215</v>
      </c>
      <c r="E49" s="33">
        <v>2215</v>
      </c>
      <c r="F49" s="43" t="s">
        <v>100</v>
      </c>
      <c r="G49" s="34">
        <v>35737328</v>
      </c>
    </row>
    <row r="50" spans="2:7" ht="83.25" customHeight="1" x14ac:dyDescent="0.25">
      <c r="B50" s="31">
        <v>46014</v>
      </c>
      <c r="C50" s="32" t="s">
        <v>80</v>
      </c>
      <c r="D50" s="33">
        <v>65037.01</v>
      </c>
      <c r="E50" s="33">
        <v>65037.01</v>
      </c>
      <c r="F50" s="43" t="s">
        <v>101</v>
      </c>
      <c r="G50" s="34">
        <v>330388</v>
      </c>
    </row>
    <row r="51" spans="2:7" ht="126" customHeight="1" x14ac:dyDescent="0.25">
      <c r="B51" s="31">
        <v>46014</v>
      </c>
      <c r="C51" s="32" t="s">
        <v>81</v>
      </c>
      <c r="D51" s="33">
        <v>54000</v>
      </c>
      <c r="E51" s="33">
        <v>54000</v>
      </c>
      <c r="F51" s="43" t="s">
        <v>102</v>
      </c>
      <c r="G51" s="34">
        <v>12774197</v>
      </c>
    </row>
    <row r="52" spans="2:7" ht="99.75" customHeight="1" x14ac:dyDescent="0.25">
      <c r="B52" s="31">
        <v>46017</v>
      </c>
      <c r="C52" s="32" t="s">
        <v>82</v>
      </c>
      <c r="D52" s="33">
        <v>1744.63</v>
      </c>
      <c r="E52" s="33">
        <v>1744.63</v>
      </c>
      <c r="F52" s="43" t="s">
        <v>34</v>
      </c>
      <c r="G52" s="34">
        <v>3306518</v>
      </c>
    </row>
  </sheetData>
  <mergeCells count="8">
    <mergeCell ref="B7:G7"/>
    <mergeCell ref="B8:G8"/>
    <mergeCell ref="B6:G6"/>
    <mergeCell ref="B1:G1"/>
    <mergeCell ref="B2:G2"/>
    <mergeCell ref="B3:G3"/>
    <mergeCell ref="B4:G4"/>
    <mergeCell ref="B5:G5"/>
  </mergeCells>
  <pageMargins left="0" right="0" top="0.55118110236220474" bottom="0.35433070866141736" header="0.31496062992125984" footer="0.31496062992125984"/>
  <pageSetup scale="70" orientation="landscape" r:id="rId1"/>
  <headerFooter>
    <oddFooter>Página &amp;P</oddFooter>
  </headerFooter>
  <colBreaks count="1" manualBreakCount="1">
    <brk id="11" max="5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Proveedores N11</vt:lpstr>
      <vt:lpstr>Proveedores dic</vt:lpstr>
      <vt:lpstr>'Proveedores dic'!Área_de_impresión</vt:lpstr>
      <vt:lpstr>'Proveedores N11'!Área_de_impresión</vt:lpstr>
      <vt:lpstr>'Proveedores dic'!Títulos_a_imprimir</vt:lpstr>
      <vt:lpstr>'Proveedores N11'!Títulos_a_imprimir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Fideicomiso FONAGRO</cp:lastModifiedBy>
  <cp:lastPrinted>2026-01-06T16:01:31Z</cp:lastPrinted>
  <dcterms:created xsi:type="dcterms:W3CDTF">2017-12-05T18:01:17Z</dcterms:created>
  <dcterms:modified xsi:type="dcterms:W3CDTF">2026-01-06T18:25:24Z</dcterms:modified>
</cp:coreProperties>
</file>