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icia.cordova\Desktop\Art. 10 No. 12 Listados de viajes nac. einternacionales\"/>
    </mc:Choice>
  </mc:AlternateContent>
  <bookViews>
    <workbookView xWindow="0" yWindow="0" windowWidth="20490" windowHeight="7155"/>
  </bookViews>
  <sheets>
    <sheet name="N11"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14" l="1"/>
  <c r="D49" i="14"/>
  <c r="D46" i="14"/>
  <c r="E45" i="14"/>
  <c r="D30" i="14"/>
  <c r="D27" i="14"/>
  <c r="E26" i="14"/>
  <c r="D25" i="14"/>
  <c r="E24" i="14"/>
  <c r="E23" i="14"/>
  <c r="D15" i="14"/>
  <c r="D43" i="14"/>
  <c r="E42" i="14"/>
  <c r="D19" i="14"/>
  <c r="E18" i="14"/>
  <c r="E16" i="14"/>
  <c r="E17" i="14"/>
  <c r="E14" i="14"/>
  <c r="E13" i="14"/>
  <c r="E12" i="14"/>
  <c r="E11" i="14"/>
  <c r="E28" i="14"/>
  <c r="E29" i="14"/>
  <c r="E31" i="14"/>
  <c r="E32" i="14"/>
  <c r="E33" i="14"/>
  <c r="E34" i="14"/>
  <c r="E35" i="14"/>
  <c r="E36" i="14"/>
  <c r="E37" i="14"/>
  <c r="E38" i="14"/>
  <c r="E39" i="14"/>
  <c r="E40" i="14"/>
  <c r="E41" i="14"/>
  <c r="E44" i="14"/>
  <c r="E48" i="14"/>
  <c r="E47" i="14"/>
  <c r="E51" i="14"/>
  <c r="E52" i="14"/>
</calcChain>
</file>

<file path=xl/sharedStrings.xml><?xml version="1.0" encoding="utf-8"?>
<sst xmlns="http://schemas.openxmlformats.org/spreadsheetml/2006/main" count="186" uniqueCount="101">
  <si>
    <t>PRECIO UNITARIO</t>
  </si>
  <si>
    <t>FECHA COMPRA</t>
  </si>
  <si>
    <t>PROVEEDOR</t>
  </si>
  <si>
    <t>NIT</t>
  </si>
  <si>
    <t>DIRECCIÓN: VICEMINISTERIO DE SEGURIDAD ALIMENTARIA Y NUTRICIONAL</t>
  </si>
  <si>
    <t>HORARIO DE ATENCIÓN: 08:00 A 16:30 HORAS</t>
  </si>
  <si>
    <t>TELÉFONO: 1557 EXT: 7345</t>
  </si>
  <si>
    <t>ENTIDAD: MINISTERIO DE AGRICULTURA, GANADERIA Y ALIMENTACIÓN</t>
  </si>
  <si>
    <t>DIRECTOR: CARLOS ANTONIO REYES FEERNANDEZ</t>
  </si>
  <si>
    <t>DESCRIPCIÓN DE COMPRA CANTIDAD</t>
  </si>
  <si>
    <t>ENCARGADO DE ACTUALIZACIÓN: MIRNA PATRICIA ZAMORA HERRARTE</t>
  </si>
  <si>
    <t>PRECIO TOTAL</t>
  </si>
  <si>
    <t>CONTRATACIONES DE BIENES ART. 10 NUMERAL 11</t>
  </si>
  <si>
    <t>RENGLON</t>
  </si>
  <si>
    <t>54520614</t>
  </si>
  <si>
    <t>DONIS,,NÁJERA,ANA,GUADALUPE DEL ROSARIO</t>
  </si>
  <si>
    <t>36853305</t>
  </si>
  <si>
    <t>LÓPEZ,GÓMEZ,,MOISES,</t>
  </si>
  <si>
    <t>108097765</t>
  </si>
  <si>
    <t>MULTISERVICIOS BREVE, SOCIEDAD ANONIMA</t>
  </si>
  <si>
    <t>COC,XOL,,JOSE,</t>
  </si>
  <si>
    <t>17551994</t>
  </si>
  <si>
    <t>CONTRALORIA GENERAL DE CUENTAS</t>
  </si>
  <si>
    <t>637672K</t>
  </si>
  <si>
    <t>RODRIGUEZ,LOPEZ,,PATROCINIO,DE JESUS</t>
  </si>
  <si>
    <t>1938800</t>
  </si>
  <si>
    <t>18.junio.2025</t>
  </si>
  <si>
    <t xml:space="preserve">	18.junio.2025</t>
  </si>
  <si>
    <t xml:space="preserve">	19.junio.2025</t>
  </si>
  <si>
    <t xml:space="preserve">	23.junio.2025</t>
  </si>
  <si>
    <t>23.junio.2025</t>
  </si>
  <si>
    <t xml:space="preserve">	24.junio.2025</t>
  </si>
  <si>
    <t>24.junio.2025</t>
  </si>
  <si>
    <t>25.junio.2025</t>
  </si>
  <si>
    <t xml:space="preserve">	25.junio.2025</t>
  </si>
  <si>
    <t xml:space="preserve">	26.junio.2025</t>
  </si>
  <si>
    <t>26.junio.2025</t>
  </si>
  <si>
    <t>27.junio.2025</t>
  </si>
  <si>
    <t xml:space="preserve">	27.junio.2025</t>
  </si>
  <si>
    <t>Adquisición de Chalecos y Gorras; los cuales serán utilizados para identificación de todo el personal técnico y/o profesional de la Dirección de Asistencia Alimentaria del VISAN-MAGA, que realizan la entrega de alimentos en todo el Territorio Nacional.</t>
  </si>
  <si>
    <t>Adquisición de Chalecos y Gorras; los cuales serán utilizados para identificación de todo el personal técnico de la Dirección de Apoyo a la Producción Comunitaria de Alimentos del VISAN-MAGA, que realizan la entrega de insumos agrícolas en todo el Territorio Nacional.</t>
  </si>
  <si>
    <t>Pago por autorización de 1,000 formularios de Requisición al Almacén de Materiales y Suministros Electrónica, 1,000 Forma 1-H Constancia de Ingreso a Almacén y a Inventarios Electrónica, 1,000 Tarjeta de Control de Suministros Electrónica, que serán utilizadas por el Área de Almacén de UDAFA-VISAN.</t>
  </si>
  <si>
    <t>Adquisición de un (1) sello Diámetro 30 milímetros, Automático.</t>
  </si>
  <si>
    <t>Adquisición de un (1) Sello diámetro 30 milímetros, Automáticos. Y Adquisición de dos (2) sellos 4 Líneas. serán utilizados por el personal de la Bodega de la Dirección de Asistencia Alimentaria y Nutricional VISAN-MAGA.</t>
  </si>
  <si>
    <t>Adquisición de un (1) sello fechador, Automático.</t>
  </si>
  <si>
    <t>ADQUISICIÓN DE UN (1) SELLO DE 3 LINEAS</t>
  </si>
  <si>
    <t>Adquisición de un (1) sello 3 Líneas. será utilizado por el Viceministro del Viceministerio de Seguridad Alimentaria y Nutricional VISAN-MAGA.</t>
  </si>
  <si>
    <t>Adquisición de 5 Mangueras de 3/4, que serán utilizadas por el personal para trabajos de riego en los módulos de producción agrícola de la Granja Integral Agropecuaria que se encuentra a cargo de la Dirección de Apoyo a la Producción Comunitaria de Alimentos, del VISAN-MAGA.</t>
  </si>
  <si>
    <t>Adquisición de 2 Botes de Pegamentos Consistencia líquida y 8 Botes de Pegamento Tipo Gel; que serán utilizados en los módulos de la Granja Integral Agropecuaria , que se encuentra a cargo de la Dirección de Apoyo a la Producción Comunitaria de Alimentos, del VISAN-MAGA. Para la realización de trabajos de mantenimiento en los módulos de producción agrícola.</t>
  </si>
  <si>
    <t>Adquisición de Piedrín y Arena, que será utilizado en el mantenimiento de los Módulos de producción agropecuarios de la Granja Integral Agropecuaria que se encuentra a cargo de la Dirección de Apoyo a la Producción Comunitaria de Alimentos, del VISAN-MAGA.</t>
  </si>
  <si>
    <t>PAGO DE IMPUESTO DE CIRCULACIÓN DEL AÑO 2025 DE LA FLOTILLA DE VEHÍCULOS QUE PERTENCEN A LA UNIDAD EJECUTORA 204, DETALLE DE PLACAS P-193CWN, P-525DBY, P-460DBY, P-713CSK, P191CYK, M-612BNT, P-545BMG, P-192CZV, P-041BGP, P-199CZV, P-928BXM, P-197CYK, P-068BSF, P-972CCP, P-237DBB, C-236BHR, P-466DBY, P-716BZP, P-220DBJ, P-714CSK, M-582BBC, P-985CSK</t>
  </si>
  <si>
    <t>PAGO DE IMPUESTO DE CIRCULACIÓN DEL AÑO 2025 DE LA FLOTILLA DE VEHÍCULOS QUE PERTENECEN A LA UNIDAD EJECUTORA 204, DETALLE DE PLACAS P-734BHX,P-503CKC, P-204CWN, P-189CZV, P-024BGX, P-465DBY, P-577BMG, P-211CWN, P-019BGX, P-569BMG, P-574BMG, P-462DBY, P-082CWG, P-201CVP, P-461DBY, P-571BJQ,P-966DHD, P-536DBY, P-052DBC, P-211DCX, P-463DBY, P-674DFB, P-453CVT, P-190CZV, P-234DBB, P-198CWN, P-035BGP, P-581BMG, C-402BDC, C-128BCL, C-237BHR, P-872CYF, P-846BML, P-995CGW, P-396DGM, P-809DPQ, P-753BTP, P-916DSY</t>
  </si>
  <si>
    <t>Compra de 3 Escáneres; los cuales serán utilizados para la realización de diferentes actividades administrativas, por el personal del Viceministerio de Seguridad Alimentaria y Nutricional VISAN-MAGA</t>
  </si>
  <si>
    <t>Adquisición de Cemento, que será utilizado en el mantenimiento de los Módulos de producción agropecuarios de la Granja Integral Agropecuaria que se encuentra a cargo de la Dirección de Apoyo a la Producción Comunitaria de Alimentos, del VISAN-MAGA.</t>
  </si>
  <si>
    <t>Servicio de limpieza de 2 fosas sépticas (extracción de desechos) que se encuentra en las instalaciones de la Dirección de Asistencia Alimentaria y Nutricional, y sus departamentos del VISAN-MAGA.</t>
  </si>
  <si>
    <t>Servicio de mantenimiento y reparación del Vehículo Placa O-132BBZ, que se encuentra a cargo del Viceministerio de Seguridad Alimentaria y Nutricional VISAN-MAGA, vehículo que es utilizado para realizar actividades del Viceministerio.</t>
  </si>
  <si>
    <t>Servicio de mantenimiento y reparación del Vehículo Placa P-569BMG, que se encuentra a cargo del Viceministerio de Seguridad Alimentaria y Nutricional VISAN-MAGA, vehículo que es utilizado para realizar actividades del Viceministerio.</t>
  </si>
  <si>
    <t>Compra de 45 Cajas Plásticas; que serán utilizadas para el resguardo de documentos y expedientes que se generan en las actividades de la UDAFA, Dirección de Monitoreo y Logística de la Asistencia Alimentaria, Enlace RRHH y Vicedespacho del VISAN-MAGA.</t>
  </si>
  <si>
    <t>Servicio de mantenimiento y reparación del Vehículo Placa O-117BBZ, que se encuentra a cargo del Viceministerio de Seguridad Alimentaria y Nutricional VISAN-MAGA, vehículo que es utilizado para realizar actividades del Viceministerio.</t>
  </si>
  <si>
    <t>Servicio de mantenimiento y reparación del Vehículo Placa P-019BGX, que se encuentra a cargo del Viceministerio de Seguridad Alimentaria y Nutricional VISAN-MAGA, vehículo que es utilizado para realizar actividades del Viceministerio.</t>
  </si>
  <si>
    <t>Servicio de mantenimiento y reparación del Vehículo Placa P-966DHD, que se encuentra a cargo del Viceministerio de Seguridad Alimentaria y Nutricional VISAN-MAGA, vehículo que es utilizado para realizar actividades del Viceministerio.</t>
  </si>
  <si>
    <t>Servicio de mantenimiento y reparación del Vehículo Placa P-024BGX, que se encuentra a cargo del Viceministerio de Seguridad Alimentaria y Nutricional VISAN-MAGA, vehículo que es utilizado para realizar actividades del Viceministerio.</t>
  </si>
  <si>
    <t>Servicio de mantenimiento y reparación del Vehículo Placa O-115BBZ, que se encuentra a cargo del Viceministerio de Seguridad Alimentaria y Nutricional VISAN-MAGA, vehículo que es utilizado para realizar actividades del Viceministerio.</t>
  </si>
  <si>
    <t>Servicio de mantenimiento y reparación del Vehículo Placa O-122BBZ, que se encuentra a cargo del Viceministerio de Seguridad Alimentaria y Nutricional VISAN-MAGA, vehículo que es utilizado para realizar actividades del Viceministerio.</t>
  </si>
  <si>
    <t>Servicio de mantenimiento y reparación del Vehículo Placa O-131BBZ, que se encuentra a cargo del Viceministerio de Seguridad Alimentaria y Nutricional VISAN-MAGA, vehículo que es utilizado para realizar actividades del Viceministerio.</t>
  </si>
  <si>
    <t>Servicio de mantenimiento y reparación del Vehículo Placa P-189CZV, que se encuentra a cargo del Viceministerio de Seguridad Alimentaria y Nutricional VISAN-MAGA, vehículo que es utilizado para realizar actividades del Viceministerio.</t>
  </si>
  <si>
    <t>Servicio de mantenimiento y reparación del Vehículo Placa O-113BBZ, que se encuentra a cargo del Viceministerio de Seguridad Alimentaria y Nutricional VISAN-MAGA, vehículo que es utilizado para realizar actividades del Viceministerio.</t>
  </si>
  <si>
    <t>Servicio de mantenimiento y reparación del Vehículo Placa O-124BBZ, que se encuentra a cargo del Viceministerio de Seguridad Alimentaria y Nutricional VISAN-MAGA, vehículo que es utilizado para realizar actividades del Viceministerio.</t>
  </si>
  <si>
    <t>Servicio de mantenimiento y reparación del Vehículo Placa O-118BBZ, que se encuentra a cargo del Viceministerio de Seguridad Alimentaria y Nutricional VISAN-MAGA, vehículo que es utilizado para realizar actividades del Viceministerio.</t>
  </si>
  <si>
    <t>Adquisición de 100 Cajas Plásticas Para Archivos, que serán utilizadas para el archivo de documentos administrativos de la Dirección de Apoyo a la Producción Comunitaria de Alimentos y sus Departamentos del VISAN-MAGA.</t>
  </si>
  <si>
    <t>Servicio de mantenimiento y reparación del Vehículo Placa P-461DBY, que se encuentra a cargo del Viceministerio de Seguridad Alimentaria y Nutricional VISAN-MAGA, vehículo que es utilizado para realizar actividades del Viceministerio.</t>
  </si>
  <si>
    <t>Servicio de mantenimiento y reparación del Vehículo Placa O-120BBZ, que se encuentra a cargo del Viceministerio de Seguridad Alimentaria y Nutricional VISAN-MAGA, vehículo que es utilizado para realizar actividades del Viceministerio.</t>
  </si>
  <si>
    <t>Adquisición de 2 Rollos de Malla Antiáfidos, que serán utilizadas para la realización de trabajos de mantenimiento de los invernaderos, en los módulos de producción agrícola de la Granja Integral Agropecuaria, que se encuentra a cargo de la Dirección de Apoyo a la Producción Comunitaria de Alimentos, del VISAN-MAGA.</t>
  </si>
  <si>
    <t>Servicio de mantenimiento y reparación del Vehículo Placa O-130BBZ, que se encuentra a cargo del Viceministerio de Seguridad Alimentaria y Nutricional VISAN-MAGA, vehículo que es utilizado para realizar actividades del Viceministerio.</t>
  </si>
  <si>
    <t>Servicio de mantenimiento y reparación del Vehículo Placa O-119BBZ, que se encuentra a cargo del Viceministerio de Seguridad Alimentaria y Nutricional VISAN-MAGA, vehículo que es utilizado para realizar actividades del Viceministerio.</t>
  </si>
  <si>
    <t>PAGO DE 8 CENAS PARA PERSONAL DE LA UDAFA-VISAN, POR LABORAR TIEMPO EXTRAORDINARIO EL DÍA 26 DE JUNIO DEL 2015, POR EJEUCCIÓN Y REGULARIZACIÓN D ELA CUOTA APROBADA EN EL MES DE JUNIO 2025.</t>
  </si>
  <si>
    <t>Adquisición de un sello lineal de 4 líneas automático. que corresponde al nombramiento del servidor público Luis Alfredo Calan Coy.</t>
  </si>
  <si>
    <t>Servicio de mantenimiento y reparación del Vehículo Placa O-140BBZ, que se encuentra a cargo del Viceministerio de Seguridad Alimentaria y Nutricional VISAN-MAGA, vehículo que es utilizado para realizar actividades del Viceministerio.</t>
  </si>
  <si>
    <t>Servicio de mantenimiento y reparación del Vehículo Placa O-114BBZ, que se encuentra a cargo del Viceministerio de Seguridad Alimentaria y Nutricional VISAN-MAGA, vehículo que es utilizado para realizar actividades del Viceministerio.</t>
  </si>
  <si>
    <t>Adquisición de Materiales eléctricos y herramientas, que serán utilizadas para realización de trabajos de mantenimiento en los módulos de producción agrícola y pecuarios, en la Granja Integral Agropecuaria, que se encuentra a cargo de la Dirección de Apoyo a la Producción Comunitaria de Alimentos del VISAN-MAGA.</t>
  </si>
  <si>
    <t>PACHECO,CAMBARA,,LEONEL,ANTONIO</t>
  </si>
  <si>
    <t>69626456</t>
  </si>
  <si>
    <t>FUENTES,MARROQUÍN,,GERSON,NOÉ</t>
  </si>
  <si>
    <t>113272464</t>
  </si>
  <si>
    <t>SUPERINTENDENCIA DE ADMINISTRACION TRIBUTARIA</t>
  </si>
  <si>
    <t>16693949</t>
  </si>
  <si>
    <t>SANTOLINA, SOCIEDAD ANONIMA</t>
  </si>
  <si>
    <t>8261318</t>
  </si>
  <si>
    <t>MORGAN,ACAJABÓN,,YONATAN,</t>
  </si>
  <si>
    <t>34077731</t>
  </si>
  <si>
    <t>PINZÓN,PALENCIA,,ADELA,</t>
  </si>
  <si>
    <t>64753034</t>
  </si>
  <si>
    <t>PLASTIHOGAR, SOCIEDAD ANONIMA</t>
  </si>
  <si>
    <t>29512905</t>
  </si>
  <si>
    <t>CARRILLO,GONZÁLEZ,,ARNOLDO,</t>
  </si>
  <si>
    <t>6775020</t>
  </si>
  <si>
    <t>POLLO CAMPERO SOCIEDAD ANONIMA</t>
  </si>
  <si>
    <t>904945</t>
  </si>
  <si>
    <t>FECHA DE ACTUALIZACIÓN: JUNIO 2025</t>
  </si>
  <si>
    <t>Compra de seis (6) Cortinas Enrollables de Distintas Medidas; las cuales serán utilizadas para controlar los rayos solares en los distintos espacios de trabajo, de la Dirección de Asistencia Alimentaria y Nutricional del VISAN-MAGA. 4 cortinas de 1.4 mts de alto x 1.07 mts de ancho Q. 690.00 cada una, 1 cortina de 2.4 mts de alto por 0.90 mts de ancho a Q. 950.00, 1 cortina de 2.2 mts de alto x 1.2 mts de ancho Q. 1.150.00.</t>
  </si>
  <si>
    <t>Adquisición de (3) sello 1 Línea, Automáticos. Y Adquisición de un (1) sello 4 Línea. serán utilizados por el personal del Viceministerio de Seguridad Alimentaria y Nutricional VISAN-MAGA. 3 sellos de 1 linea a Q.90.00 cada uno, 1 sello de 4 líneas Q. 125.00.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</si>
</sst>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6"/>
      <name val="Calibri"/>
      <family val="2"/>
      <scheme val="minor"/>
    </font>
    <font>
      <b/>
      <sz val="12"/>
      <name val="Calibri"/>
      <family val="2"/>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41">
    <xf numFmtId="0" fontId="0" fillId="0" borderId="0" xfId="0"/>
    <xf numFmtId="0" fontId="3" fillId="0" borderId="6"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4" fontId="0" fillId="0" borderId="0" xfId="0" applyNumberFormat="1" applyFill="1" applyAlignment="1">
      <alignment horizontal="right" vertical="center"/>
    </xf>
    <xf numFmtId="0" fontId="3" fillId="0" borderId="1" xfId="0" applyFont="1" applyFill="1" applyBorder="1" applyAlignment="1">
      <alignment horizontal="justify" vertical="justify"/>
    </xf>
    <xf numFmtId="0" fontId="0" fillId="0" borderId="0" xfId="0" applyFill="1" applyAlignment="1">
      <alignment horizontal="justify" vertical="justify"/>
    </xf>
    <xf numFmtId="4" fontId="0" fillId="0" borderId="1" xfId="0" applyNumberFormat="1" applyFill="1" applyBorder="1" applyAlignment="1">
      <alignment horizontal="right" vertical="center"/>
    </xf>
    <xf numFmtId="4" fontId="3" fillId="0" borderId="1" xfId="0" applyNumberFormat="1" applyFont="1" applyFill="1" applyBorder="1" applyAlignment="1">
      <alignment horizontal="right" vertical="center"/>
    </xf>
    <xf numFmtId="0" fontId="0" fillId="0" borderId="0" xfId="0" applyFill="1"/>
    <xf numFmtId="14" fontId="5" fillId="0" borderId="5" xfId="0" applyNumberFormat="1" applyFont="1" applyFill="1" applyBorder="1" applyAlignment="1">
      <alignment horizontal="center" vertical="center"/>
    </xf>
    <xf numFmtId="0" fontId="3" fillId="0" borderId="12"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14" fontId="4" fillId="0" borderId="0" xfId="0" applyNumberFormat="1" applyFont="1" applyFill="1" applyAlignment="1">
      <alignment horizontal="center" vertical="center"/>
    </xf>
    <xf numFmtId="164" fontId="4"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justify" vertical="top" wrapText="1"/>
    </xf>
    <xf numFmtId="14" fontId="4"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4" fontId="0" fillId="0" borderId="1" xfId="0" applyNumberFormat="1" applyBorder="1" applyAlignment="1">
      <alignment horizontal="right" vertical="center"/>
    </xf>
    <xf numFmtId="0" fontId="2" fillId="0" borderId="11"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2" xfId="0" applyFill="1" applyBorder="1" applyAlignment="1">
      <alignment horizontal="center"/>
    </xf>
    <xf numFmtId="0" fontId="3" fillId="0" borderId="3" xfId="0" applyFont="1" applyFill="1" applyBorder="1" applyAlignment="1">
      <alignment horizontal="left" vertical="center"/>
    </xf>
    <xf numFmtId="0" fontId="3" fillId="0" borderId="11"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abSelected="1" topLeftCell="A51" zoomScale="112" zoomScaleNormal="112" workbookViewId="0">
      <selection activeCell="D23" sqref="D23"/>
    </sheetView>
  </sheetViews>
  <sheetFormatPr baseColWidth="10" defaultRowHeight="15" x14ac:dyDescent="0.25"/>
  <cols>
    <col min="1" max="1" width="14.7109375" style="15" customWidth="1"/>
    <col min="2" max="2" width="14.7109375" style="3" customWidth="1"/>
    <col min="3" max="3" width="39.42578125" style="6" customWidth="1"/>
    <col min="4" max="5" width="14.7109375" style="4" customWidth="1"/>
    <col min="6" max="6" width="34" style="2" customWidth="1"/>
    <col min="7" max="7" width="12.7109375" style="3" bestFit="1" customWidth="1"/>
    <col min="8" max="16384" width="11.42578125" style="9"/>
  </cols>
  <sheetData>
    <row r="1" spans="1:7" ht="21" x14ac:dyDescent="0.25">
      <c r="A1" s="33" t="s">
        <v>7</v>
      </c>
      <c r="B1" s="34"/>
      <c r="C1" s="35"/>
      <c r="D1" s="35"/>
      <c r="E1" s="35"/>
      <c r="F1" s="35"/>
      <c r="G1" s="36"/>
    </row>
    <row r="2" spans="1:7" ht="21" x14ac:dyDescent="0.25">
      <c r="A2" s="26" t="s">
        <v>4</v>
      </c>
      <c r="B2" s="27"/>
      <c r="C2" s="28"/>
      <c r="D2" s="28"/>
      <c r="E2" s="28"/>
      <c r="F2" s="28"/>
      <c r="G2" s="29"/>
    </row>
    <row r="3" spans="1:7" ht="21" x14ac:dyDescent="0.25">
      <c r="A3" s="37" t="s">
        <v>5</v>
      </c>
      <c r="B3" s="38"/>
      <c r="C3" s="39"/>
      <c r="D3" s="39"/>
      <c r="E3" s="39"/>
      <c r="F3" s="39"/>
      <c r="G3" s="40"/>
    </row>
    <row r="4" spans="1:7" ht="21" x14ac:dyDescent="0.25">
      <c r="A4" s="26" t="s">
        <v>6</v>
      </c>
      <c r="B4" s="27"/>
      <c r="C4" s="28"/>
      <c r="D4" s="28"/>
      <c r="E4" s="28"/>
      <c r="F4" s="28"/>
      <c r="G4" s="29"/>
    </row>
    <row r="5" spans="1:7" ht="21" x14ac:dyDescent="0.25">
      <c r="A5" s="26" t="s">
        <v>8</v>
      </c>
      <c r="B5" s="27"/>
      <c r="C5" s="28"/>
      <c r="D5" s="28"/>
      <c r="E5" s="28"/>
      <c r="F5" s="28"/>
      <c r="G5" s="29"/>
    </row>
    <row r="6" spans="1:7" ht="21" x14ac:dyDescent="0.25">
      <c r="A6" s="10" t="s">
        <v>10</v>
      </c>
      <c r="B6" s="11"/>
      <c r="C6" s="5"/>
      <c r="D6" s="8"/>
      <c r="E6" s="8"/>
      <c r="F6" s="22"/>
      <c r="G6" s="1"/>
    </row>
    <row r="7" spans="1:7" ht="21" x14ac:dyDescent="0.25">
      <c r="A7" s="26" t="s">
        <v>98</v>
      </c>
      <c r="B7" s="27"/>
      <c r="C7" s="28"/>
      <c r="D7" s="28"/>
      <c r="E7" s="28"/>
      <c r="F7" s="28"/>
      <c r="G7" s="29"/>
    </row>
    <row r="8" spans="1:7" ht="21.75" thickBot="1" x14ac:dyDescent="0.3">
      <c r="A8" s="30" t="s">
        <v>12</v>
      </c>
      <c r="B8" s="31"/>
      <c r="C8" s="31"/>
      <c r="D8" s="31"/>
      <c r="E8" s="31"/>
      <c r="F8" s="31"/>
      <c r="G8" s="31"/>
    </row>
    <row r="9" spans="1:7" ht="15.75" thickBot="1" x14ac:dyDescent="0.3">
      <c r="A9" s="32"/>
      <c r="B9" s="32"/>
      <c r="C9" s="32"/>
      <c r="D9" s="32"/>
      <c r="E9" s="32"/>
      <c r="F9" s="32"/>
      <c r="G9" s="32"/>
    </row>
    <row r="10" spans="1:7" s="3" customFormat="1" ht="31.5" x14ac:dyDescent="0.25">
      <c r="A10" s="12" t="s">
        <v>1</v>
      </c>
      <c r="B10" s="13" t="s">
        <v>13</v>
      </c>
      <c r="C10" s="25" t="s">
        <v>9</v>
      </c>
      <c r="D10" s="14" t="s">
        <v>0</v>
      </c>
      <c r="E10" s="14" t="s">
        <v>11</v>
      </c>
      <c r="F10" s="13" t="s">
        <v>2</v>
      </c>
      <c r="G10" s="13" t="s">
        <v>3</v>
      </c>
    </row>
    <row r="11" spans="1:7" ht="89.25" customHeight="1" x14ac:dyDescent="0.25">
      <c r="A11" s="16" t="s">
        <v>26</v>
      </c>
      <c r="B11" s="23">
        <v>233</v>
      </c>
      <c r="C11" s="20" t="s">
        <v>39</v>
      </c>
      <c r="D11" s="7">
        <v>20000</v>
      </c>
      <c r="E11" s="7">
        <f>D11</f>
        <v>20000</v>
      </c>
      <c r="F11" s="17" t="s">
        <v>80</v>
      </c>
      <c r="G11" s="18" t="s">
        <v>81</v>
      </c>
    </row>
    <row r="12" spans="1:7" ht="105" x14ac:dyDescent="0.25">
      <c r="A12" s="16" t="s">
        <v>27</v>
      </c>
      <c r="B12" s="23">
        <v>233</v>
      </c>
      <c r="C12" s="20" t="s">
        <v>40</v>
      </c>
      <c r="D12" s="7">
        <v>13750</v>
      </c>
      <c r="E12" s="7">
        <f>D12</f>
        <v>13750</v>
      </c>
      <c r="F12" s="17" t="s">
        <v>80</v>
      </c>
      <c r="G12" s="18" t="s">
        <v>81</v>
      </c>
    </row>
    <row r="13" spans="1:7" ht="118.5" customHeight="1" x14ac:dyDescent="0.25">
      <c r="A13" s="16" t="s">
        <v>28</v>
      </c>
      <c r="B13" s="23">
        <v>195</v>
      </c>
      <c r="C13" s="20" t="s">
        <v>41</v>
      </c>
      <c r="D13" s="7">
        <v>3027.5</v>
      </c>
      <c r="E13" s="7">
        <f>D13</f>
        <v>3027.5</v>
      </c>
      <c r="F13" s="17" t="s">
        <v>22</v>
      </c>
      <c r="G13" s="18" t="s">
        <v>23</v>
      </c>
    </row>
    <row r="14" spans="1:7" ht="30" x14ac:dyDescent="0.25">
      <c r="A14" s="16" t="s">
        <v>29</v>
      </c>
      <c r="B14" s="23">
        <v>291</v>
      </c>
      <c r="C14" s="20" t="s">
        <v>42</v>
      </c>
      <c r="D14" s="24">
        <v>125</v>
      </c>
      <c r="E14" s="7">
        <f>D14</f>
        <v>125</v>
      </c>
      <c r="F14" s="17" t="s">
        <v>17</v>
      </c>
      <c r="G14" s="18" t="s">
        <v>16</v>
      </c>
    </row>
    <row r="15" spans="1:7" ht="89.25" customHeight="1" x14ac:dyDescent="0.25">
      <c r="A15" s="16" t="s">
        <v>29</v>
      </c>
      <c r="B15" s="23">
        <v>291</v>
      </c>
      <c r="C15" s="20" t="s">
        <v>43</v>
      </c>
      <c r="D15" s="24">
        <f>375/3</f>
        <v>125</v>
      </c>
      <c r="E15" s="7">
        <v>375</v>
      </c>
      <c r="F15" s="17" t="s">
        <v>17</v>
      </c>
      <c r="G15" s="18">
        <v>36853305</v>
      </c>
    </row>
    <row r="16" spans="1:7" ht="30" x14ac:dyDescent="0.25">
      <c r="A16" s="16" t="s">
        <v>30</v>
      </c>
      <c r="B16" s="23">
        <v>291</v>
      </c>
      <c r="C16" s="20" t="s">
        <v>44</v>
      </c>
      <c r="D16" s="24">
        <v>210</v>
      </c>
      <c r="E16" s="7">
        <f>D16</f>
        <v>210</v>
      </c>
      <c r="F16" s="17" t="s">
        <v>17</v>
      </c>
      <c r="G16" s="18" t="s">
        <v>16</v>
      </c>
    </row>
    <row r="17" spans="1:7" x14ac:dyDescent="0.25">
      <c r="A17" s="16" t="s">
        <v>29</v>
      </c>
      <c r="B17" s="23">
        <v>291</v>
      </c>
      <c r="C17" s="20" t="s">
        <v>45</v>
      </c>
      <c r="D17" s="24">
        <v>125</v>
      </c>
      <c r="E17" s="7">
        <f>D17</f>
        <v>125</v>
      </c>
      <c r="F17" s="17" t="s">
        <v>17</v>
      </c>
      <c r="G17" s="18" t="s">
        <v>16</v>
      </c>
    </row>
    <row r="18" spans="1:7" ht="60" x14ac:dyDescent="0.25">
      <c r="A18" s="16" t="s">
        <v>29</v>
      </c>
      <c r="B18" s="23">
        <v>291</v>
      </c>
      <c r="C18" s="20" t="s">
        <v>46</v>
      </c>
      <c r="D18" s="24">
        <v>55</v>
      </c>
      <c r="E18" s="7">
        <f>D18</f>
        <v>55</v>
      </c>
      <c r="F18" s="17" t="s">
        <v>17</v>
      </c>
      <c r="G18" s="18" t="s">
        <v>16</v>
      </c>
    </row>
    <row r="19" spans="1:7" ht="105" customHeight="1" x14ac:dyDescent="0.25">
      <c r="A19" s="16" t="s">
        <v>31</v>
      </c>
      <c r="B19" s="23">
        <v>254</v>
      </c>
      <c r="C19" s="20" t="s">
        <v>47</v>
      </c>
      <c r="D19" s="24">
        <f>E19/5</f>
        <v>625</v>
      </c>
      <c r="E19" s="7">
        <v>3125</v>
      </c>
      <c r="F19" s="17" t="s">
        <v>82</v>
      </c>
      <c r="G19" s="18" t="s">
        <v>83</v>
      </c>
    </row>
    <row r="20" spans="1:7" ht="132.75" customHeight="1" x14ac:dyDescent="0.25">
      <c r="A20" s="16" t="s">
        <v>32</v>
      </c>
      <c r="B20" s="23">
        <v>269</v>
      </c>
      <c r="C20" s="20" t="s">
        <v>48</v>
      </c>
      <c r="D20" s="24">
        <v>720</v>
      </c>
      <c r="E20" s="24">
        <v>720</v>
      </c>
      <c r="F20" s="17" t="s">
        <v>82</v>
      </c>
      <c r="G20" s="18" t="s">
        <v>83</v>
      </c>
    </row>
    <row r="21" spans="1:7" ht="87.75" customHeight="1" x14ac:dyDescent="0.25">
      <c r="A21" s="16" t="s">
        <v>31</v>
      </c>
      <c r="B21" s="23">
        <v>223</v>
      </c>
      <c r="C21" s="20" t="s">
        <v>49</v>
      </c>
      <c r="D21" s="24">
        <v>8740</v>
      </c>
      <c r="E21" s="24">
        <v>8740</v>
      </c>
      <c r="F21" s="17" t="s">
        <v>82</v>
      </c>
      <c r="G21" s="18" t="s">
        <v>83</v>
      </c>
    </row>
    <row r="22" spans="1:7" ht="89.25" customHeight="1" x14ac:dyDescent="0.25">
      <c r="A22" s="16" t="s">
        <v>31</v>
      </c>
      <c r="B22" s="23">
        <v>291</v>
      </c>
      <c r="C22" s="20" t="s">
        <v>100</v>
      </c>
      <c r="D22" s="24">
        <v>395</v>
      </c>
      <c r="E22" s="7">
        <v>395</v>
      </c>
      <c r="F22" s="17" t="s">
        <v>17</v>
      </c>
      <c r="G22" s="18" t="s">
        <v>16</v>
      </c>
    </row>
    <row r="23" spans="1:7" ht="150" x14ac:dyDescent="0.25">
      <c r="A23" s="19" t="s">
        <v>33</v>
      </c>
      <c r="B23" s="23">
        <v>195</v>
      </c>
      <c r="C23" s="20" t="s">
        <v>50</v>
      </c>
      <c r="D23" s="24">
        <v>3616.58</v>
      </c>
      <c r="E23" s="7">
        <f>D23</f>
        <v>3616.58</v>
      </c>
      <c r="F23" s="17" t="s">
        <v>84</v>
      </c>
      <c r="G23" s="18" t="s">
        <v>85</v>
      </c>
    </row>
    <row r="24" spans="1:7" ht="194.25" customHeight="1" x14ac:dyDescent="0.25">
      <c r="A24" s="19" t="s">
        <v>33</v>
      </c>
      <c r="B24" s="23">
        <v>195</v>
      </c>
      <c r="C24" s="20" t="s">
        <v>51</v>
      </c>
      <c r="D24" s="24">
        <v>6650.28</v>
      </c>
      <c r="E24" s="7">
        <f>D24</f>
        <v>6650.28</v>
      </c>
      <c r="F24" s="17" t="s">
        <v>84</v>
      </c>
      <c r="G24" s="18" t="s">
        <v>85</v>
      </c>
    </row>
    <row r="25" spans="1:7" ht="75" x14ac:dyDescent="0.25">
      <c r="A25" s="16" t="s">
        <v>34</v>
      </c>
      <c r="B25" s="23">
        <v>328</v>
      </c>
      <c r="C25" s="20" t="s">
        <v>52</v>
      </c>
      <c r="D25" s="24">
        <f>20400/3</f>
        <v>6800</v>
      </c>
      <c r="E25" s="7">
        <v>20400</v>
      </c>
      <c r="F25" s="17" t="s">
        <v>86</v>
      </c>
      <c r="G25" s="18" t="s">
        <v>87</v>
      </c>
    </row>
    <row r="26" spans="1:7" ht="87" customHeight="1" x14ac:dyDescent="0.25">
      <c r="A26" s="16" t="s">
        <v>34</v>
      </c>
      <c r="B26" s="23">
        <v>274</v>
      </c>
      <c r="C26" s="20" t="s">
        <v>53</v>
      </c>
      <c r="D26" s="24">
        <v>11875</v>
      </c>
      <c r="E26" s="7">
        <f>D26</f>
        <v>11875</v>
      </c>
      <c r="F26" s="17" t="s">
        <v>82</v>
      </c>
      <c r="G26" s="18" t="s">
        <v>83</v>
      </c>
    </row>
    <row r="27" spans="1:7" ht="75" x14ac:dyDescent="0.25">
      <c r="A27" s="21" t="s">
        <v>34</v>
      </c>
      <c r="B27" s="23">
        <v>199</v>
      </c>
      <c r="C27" s="20" t="s">
        <v>54</v>
      </c>
      <c r="D27" s="24">
        <f>2950/2</f>
        <v>1475</v>
      </c>
      <c r="E27" s="7">
        <v>2950</v>
      </c>
      <c r="F27" s="17" t="s">
        <v>88</v>
      </c>
      <c r="G27" s="18" t="s">
        <v>89</v>
      </c>
    </row>
    <row r="28" spans="1:7" ht="90" x14ac:dyDescent="0.25">
      <c r="A28" s="16" t="s">
        <v>35</v>
      </c>
      <c r="B28" s="19">
        <v>165</v>
      </c>
      <c r="C28" s="20" t="s">
        <v>55</v>
      </c>
      <c r="D28" s="24">
        <v>2767</v>
      </c>
      <c r="E28" s="7">
        <f>D28</f>
        <v>2767</v>
      </c>
      <c r="F28" s="17" t="s">
        <v>15</v>
      </c>
      <c r="G28" s="18" t="s">
        <v>14</v>
      </c>
    </row>
    <row r="29" spans="1:7" ht="90" x14ac:dyDescent="0.25">
      <c r="A29" s="16" t="s">
        <v>35</v>
      </c>
      <c r="B29" s="19">
        <v>165</v>
      </c>
      <c r="C29" s="20" t="s">
        <v>56</v>
      </c>
      <c r="D29" s="24">
        <v>9474</v>
      </c>
      <c r="E29" s="7">
        <f>D29</f>
        <v>9474</v>
      </c>
      <c r="F29" s="17" t="s">
        <v>90</v>
      </c>
      <c r="G29" s="18" t="s">
        <v>91</v>
      </c>
    </row>
    <row r="30" spans="1:7" ht="89.25" customHeight="1" x14ac:dyDescent="0.25">
      <c r="A30" s="16" t="s">
        <v>36</v>
      </c>
      <c r="B30" s="23">
        <v>268</v>
      </c>
      <c r="C30" s="20" t="s">
        <v>57</v>
      </c>
      <c r="D30" s="24">
        <f>7706.25/45</f>
        <v>171.25</v>
      </c>
      <c r="E30" s="7">
        <v>7706.25</v>
      </c>
      <c r="F30" s="17" t="s">
        <v>92</v>
      </c>
      <c r="G30" s="18" t="s">
        <v>93</v>
      </c>
    </row>
    <row r="31" spans="1:7" ht="90" x14ac:dyDescent="0.25">
      <c r="A31" s="16" t="s">
        <v>35</v>
      </c>
      <c r="B31" s="23">
        <v>165</v>
      </c>
      <c r="C31" s="20" t="s">
        <v>58</v>
      </c>
      <c r="D31" s="24">
        <v>1780</v>
      </c>
      <c r="E31" s="7">
        <f t="shared" ref="E31:E42" si="0">D31</f>
        <v>1780</v>
      </c>
      <c r="F31" s="17" t="s">
        <v>90</v>
      </c>
      <c r="G31" s="18" t="s">
        <v>91</v>
      </c>
    </row>
    <row r="32" spans="1:7" ht="90" customHeight="1" x14ac:dyDescent="0.25">
      <c r="A32" s="16" t="s">
        <v>36</v>
      </c>
      <c r="B32" s="23">
        <v>165</v>
      </c>
      <c r="C32" s="20" t="s">
        <v>59</v>
      </c>
      <c r="D32" s="24">
        <v>5725</v>
      </c>
      <c r="E32" s="7">
        <f t="shared" si="0"/>
        <v>5725</v>
      </c>
      <c r="F32" s="17" t="s">
        <v>90</v>
      </c>
      <c r="G32" s="18" t="s">
        <v>91</v>
      </c>
    </row>
    <row r="33" spans="1:7" ht="90" x14ac:dyDescent="0.25">
      <c r="A33" s="16" t="s">
        <v>35</v>
      </c>
      <c r="B33" s="23">
        <v>165</v>
      </c>
      <c r="C33" s="20" t="s">
        <v>60</v>
      </c>
      <c r="D33" s="24">
        <v>4970</v>
      </c>
      <c r="E33" s="7">
        <f t="shared" si="0"/>
        <v>4970</v>
      </c>
      <c r="F33" s="17" t="s">
        <v>19</v>
      </c>
      <c r="G33" s="18" t="s">
        <v>18</v>
      </c>
    </row>
    <row r="34" spans="1:7" ht="90.75" customHeight="1" x14ac:dyDescent="0.25">
      <c r="A34" s="19" t="s">
        <v>35</v>
      </c>
      <c r="B34" s="23">
        <v>165</v>
      </c>
      <c r="C34" s="20" t="s">
        <v>61</v>
      </c>
      <c r="D34" s="24">
        <v>6255</v>
      </c>
      <c r="E34" s="7">
        <f t="shared" si="0"/>
        <v>6255</v>
      </c>
      <c r="F34" s="17" t="s">
        <v>90</v>
      </c>
      <c r="G34" s="18" t="s">
        <v>91</v>
      </c>
    </row>
    <row r="35" spans="1:7" ht="90" x14ac:dyDescent="0.25">
      <c r="A35" s="19" t="s">
        <v>36</v>
      </c>
      <c r="B35" s="23">
        <v>165</v>
      </c>
      <c r="C35" s="20" t="s">
        <v>62</v>
      </c>
      <c r="D35" s="24">
        <v>3862</v>
      </c>
      <c r="E35" s="7">
        <f t="shared" si="0"/>
        <v>3862</v>
      </c>
      <c r="F35" s="17" t="s">
        <v>15</v>
      </c>
      <c r="G35" s="18" t="s">
        <v>14</v>
      </c>
    </row>
    <row r="36" spans="1:7" ht="90" x14ac:dyDescent="0.25">
      <c r="A36" s="16" t="s">
        <v>35</v>
      </c>
      <c r="B36" s="23">
        <v>165</v>
      </c>
      <c r="C36" s="20" t="s">
        <v>63</v>
      </c>
      <c r="D36" s="24">
        <v>3070</v>
      </c>
      <c r="E36" s="7">
        <f t="shared" si="0"/>
        <v>3070</v>
      </c>
      <c r="F36" s="17" t="s">
        <v>90</v>
      </c>
      <c r="G36" s="18" t="s">
        <v>91</v>
      </c>
    </row>
    <row r="37" spans="1:7" ht="90" customHeight="1" x14ac:dyDescent="0.25">
      <c r="A37" s="16" t="s">
        <v>35</v>
      </c>
      <c r="B37" s="23">
        <v>165</v>
      </c>
      <c r="C37" s="20" t="s">
        <v>64</v>
      </c>
      <c r="D37" s="24">
        <v>3075</v>
      </c>
      <c r="E37" s="7">
        <f t="shared" si="0"/>
        <v>3075</v>
      </c>
      <c r="F37" s="17" t="s">
        <v>20</v>
      </c>
      <c r="G37" s="18" t="s">
        <v>21</v>
      </c>
    </row>
    <row r="38" spans="1:7" ht="88.5" customHeight="1" x14ac:dyDescent="0.25">
      <c r="A38" s="16" t="s">
        <v>35</v>
      </c>
      <c r="B38" s="23">
        <v>165</v>
      </c>
      <c r="C38" s="20" t="s">
        <v>65</v>
      </c>
      <c r="D38" s="24">
        <v>2355</v>
      </c>
      <c r="E38" s="7">
        <f t="shared" si="0"/>
        <v>2355</v>
      </c>
      <c r="F38" s="17" t="s">
        <v>15</v>
      </c>
      <c r="G38" s="18" t="s">
        <v>14</v>
      </c>
    </row>
    <row r="39" spans="1:7" ht="87" customHeight="1" x14ac:dyDescent="0.25">
      <c r="A39" s="16" t="s">
        <v>35</v>
      </c>
      <c r="B39" s="23">
        <v>165</v>
      </c>
      <c r="C39" s="20" t="s">
        <v>66</v>
      </c>
      <c r="D39" s="24">
        <v>2487</v>
      </c>
      <c r="E39" s="7">
        <f t="shared" si="0"/>
        <v>2487</v>
      </c>
      <c r="F39" s="17" t="s">
        <v>15</v>
      </c>
      <c r="G39" s="18" t="s">
        <v>14</v>
      </c>
    </row>
    <row r="40" spans="1:7" ht="87.75" customHeight="1" x14ac:dyDescent="0.25">
      <c r="A40" s="16" t="s">
        <v>35</v>
      </c>
      <c r="B40" s="23">
        <v>165</v>
      </c>
      <c r="C40" s="20" t="s">
        <v>67</v>
      </c>
      <c r="D40" s="24">
        <v>3075</v>
      </c>
      <c r="E40" s="7">
        <f t="shared" si="0"/>
        <v>3075</v>
      </c>
      <c r="F40" s="17" t="s">
        <v>20</v>
      </c>
      <c r="G40" s="18" t="s">
        <v>21</v>
      </c>
    </row>
    <row r="41" spans="1:7" ht="87" customHeight="1" x14ac:dyDescent="0.25">
      <c r="A41" s="16" t="s">
        <v>35</v>
      </c>
      <c r="B41" s="23">
        <v>165</v>
      </c>
      <c r="C41" s="20" t="s">
        <v>68</v>
      </c>
      <c r="D41" s="24">
        <v>3087</v>
      </c>
      <c r="E41" s="7">
        <f t="shared" si="0"/>
        <v>3087</v>
      </c>
      <c r="F41" s="17" t="s">
        <v>15</v>
      </c>
      <c r="G41" s="18" t="s">
        <v>14</v>
      </c>
    </row>
    <row r="42" spans="1:7" ht="147.75" customHeight="1" x14ac:dyDescent="0.25">
      <c r="A42" s="16" t="s">
        <v>36</v>
      </c>
      <c r="B42" s="23">
        <v>232</v>
      </c>
      <c r="C42" s="20" t="s">
        <v>99</v>
      </c>
      <c r="D42" s="7">
        <v>4860</v>
      </c>
      <c r="E42" s="7">
        <f t="shared" si="0"/>
        <v>4860</v>
      </c>
      <c r="F42" s="17" t="s">
        <v>94</v>
      </c>
      <c r="G42" s="18" t="s">
        <v>95</v>
      </c>
    </row>
    <row r="43" spans="1:7" ht="88.5" customHeight="1" x14ac:dyDescent="0.25">
      <c r="A43" s="16" t="s">
        <v>36</v>
      </c>
      <c r="B43" s="23">
        <v>268</v>
      </c>
      <c r="C43" s="20" t="s">
        <v>69</v>
      </c>
      <c r="D43" s="24">
        <f>E43/100</f>
        <v>171.25</v>
      </c>
      <c r="E43" s="24">
        <v>17125</v>
      </c>
      <c r="F43" s="17" t="s">
        <v>92</v>
      </c>
      <c r="G43" s="18" t="s">
        <v>93</v>
      </c>
    </row>
    <row r="44" spans="1:7" ht="90" x14ac:dyDescent="0.25">
      <c r="A44" s="16" t="s">
        <v>35</v>
      </c>
      <c r="B44" s="23">
        <v>165</v>
      </c>
      <c r="C44" s="20" t="s">
        <v>70</v>
      </c>
      <c r="D44" s="24">
        <v>3965</v>
      </c>
      <c r="E44" s="7">
        <f>D44</f>
        <v>3965</v>
      </c>
      <c r="F44" s="17" t="s">
        <v>15</v>
      </c>
      <c r="G44" s="18" t="s">
        <v>14</v>
      </c>
    </row>
    <row r="45" spans="1:7" ht="90" x14ac:dyDescent="0.25">
      <c r="A45" s="16" t="s">
        <v>35</v>
      </c>
      <c r="B45" s="23">
        <v>162</v>
      </c>
      <c r="C45" s="20" t="s">
        <v>71</v>
      </c>
      <c r="D45" s="24">
        <v>3070</v>
      </c>
      <c r="E45" s="7">
        <f>D45</f>
        <v>3070</v>
      </c>
      <c r="F45" s="17" t="s">
        <v>90</v>
      </c>
      <c r="G45" s="18" t="s">
        <v>91</v>
      </c>
    </row>
    <row r="46" spans="1:7" ht="115.5" customHeight="1" x14ac:dyDescent="0.25">
      <c r="A46" s="21" t="s">
        <v>36</v>
      </c>
      <c r="B46" s="23">
        <v>268</v>
      </c>
      <c r="C46" s="20" t="s">
        <v>72</v>
      </c>
      <c r="D46" s="24">
        <f>11818.2/2</f>
        <v>5909.1</v>
      </c>
      <c r="E46" s="7">
        <v>11818.2</v>
      </c>
      <c r="F46" s="17" t="s">
        <v>92</v>
      </c>
      <c r="G46" s="18" t="s">
        <v>93</v>
      </c>
    </row>
    <row r="47" spans="1:7" ht="90" x14ac:dyDescent="0.25">
      <c r="A47" s="21" t="s">
        <v>35</v>
      </c>
      <c r="B47" s="23">
        <v>165</v>
      </c>
      <c r="C47" s="20" t="s">
        <v>73</v>
      </c>
      <c r="D47" s="24">
        <v>4057</v>
      </c>
      <c r="E47" s="7">
        <f>D47</f>
        <v>4057</v>
      </c>
      <c r="F47" s="17" t="s">
        <v>15</v>
      </c>
      <c r="G47" s="18" t="s">
        <v>14</v>
      </c>
    </row>
    <row r="48" spans="1:7" ht="90" x14ac:dyDescent="0.25">
      <c r="A48" s="21" t="s">
        <v>35</v>
      </c>
      <c r="B48" s="23">
        <v>165</v>
      </c>
      <c r="C48" s="20" t="s">
        <v>74</v>
      </c>
      <c r="D48" s="24">
        <v>5656</v>
      </c>
      <c r="E48" s="7">
        <f>D48</f>
        <v>5656</v>
      </c>
      <c r="F48" s="17" t="s">
        <v>19</v>
      </c>
      <c r="G48" s="18" t="s">
        <v>18</v>
      </c>
    </row>
    <row r="49" spans="1:7" ht="90" x14ac:dyDescent="0.25">
      <c r="A49" s="21" t="s">
        <v>35</v>
      </c>
      <c r="B49" s="23">
        <v>211</v>
      </c>
      <c r="C49" s="20" t="s">
        <v>75</v>
      </c>
      <c r="D49" s="24">
        <f>424/8</f>
        <v>53</v>
      </c>
      <c r="E49" s="7">
        <v>424</v>
      </c>
      <c r="F49" s="17" t="s">
        <v>96</v>
      </c>
      <c r="G49" s="18" t="s">
        <v>97</v>
      </c>
    </row>
    <row r="50" spans="1:7" ht="44.25" customHeight="1" x14ac:dyDescent="0.25">
      <c r="A50" s="16" t="s">
        <v>37</v>
      </c>
      <c r="B50" s="23">
        <v>291</v>
      </c>
      <c r="C50" s="20" t="s">
        <v>76</v>
      </c>
      <c r="D50" s="24">
        <v>125</v>
      </c>
      <c r="E50" s="7">
        <f>D50</f>
        <v>125</v>
      </c>
      <c r="F50" s="17" t="s">
        <v>17</v>
      </c>
      <c r="G50" s="18" t="s">
        <v>16</v>
      </c>
    </row>
    <row r="51" spans="1:7" ht="90" x14ac:dyDescent="0.25">
      <c r="A51" s="16" t="s">
        <v>37</v>
      </c>
      <c r="B51" s="23">
        <v>165</v>
      </c>
      <c r="C51" s="20" t="s">
        <v>77</v>
      </c>
      <c r="D51" s="24">
        <v>16105</v>
      </c>
      <c r="E51" s="7">
        <f>D51</f>
        <v>16105</v>
      </c>
      <c r="F51" s="17" t="s">
        <v>24</v>
      </c>
      <c r="G51" s="18" t="s">
        <v>25</v>
      </c>
    </row>
    <row r="52" spans="1:7" ht="90" x14ac:dyDescent="0.25">
      <c r="A52" s="16" t="s">
        <v>38</v>
      </c>
      <c r="B52" s="23">
        <v>165</v>
      </c>
      <c r="C52" s="20" t="s">
        <v>78</v>
      </c>
      <c r="D52" s="24">
        <v>4381</v>
      </c>
      <c r="E52" s="7">
        <f>D52</f>
        <v>4381</v>
      </c>
      <c r="F52" s="17" t="s">
        <v>19</v>
      </c>
      <c r="G52" s="18" t="s">
        <v>18</v>
      </c>
    </row>
    <row r="53" spans="1:7" ht="118.5" customHeight="1" x14ac:dyDescent="0.25">
      <c r="A53" s="21" t="s">
        <v>38</v>
      </c>
      <c r="B53" s="23">
        <v>286</v>
      </c>
      <c r="C53" s="20" t="s">
        <v>79</v>
      </c>
      <c r="D53" s="7">
        <v>1335</v>
      </c>
      <c r="E53" s="24">
        <v>1335</v>
      </c>
      <c r="F53" s="17" t="s">
        <v>82</v>
      </c>
      <c r="G53" s="18" t="s">
        <v>83</v>
      </c>
    </row>
  </sheetData>
  <mergeCells count="8">
    <mergeCell ref="A7:G7"/>
    <mergeCell ref="A8:G8"/>
    <mergeCell ref="A9:G9"/>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Alicia Marina Cordova Renoj</cp:lastModifiedBy>
  <cp:lastPrinted>2024-12-04T17:05:01Z</cp:lastPrinted>
  <dcterms:created xsi:type="dcterms:W3CDTF">2017-12-05T18:01:17Z</dcterms:created>
  <dcterms:modified xsi:type="dcterms:W3CDTF">2025-07-03T14:58:00Z</dcterms:modified>
</cp:coreProperties>
</file>