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licia.cordova\Desktop\compras 1\"/>
    </mc:Choice>
  </mc:AlternateContent>
  <bookViews>
    <workbookView xWindow="0" yWindow="0" windowWidth="20490" windowHeight="7455" activeTab="2"/>
  </bookViews>
  <sheets>
    <sheet name="N10" sheetId="1" r:id="rId1"/>
    <sheet name="N20" sheetId="7" r:id="rId2"/>
    <sheet name="N22" sheetId="13" r:id="rId3"/>
  </sheets>
  <definedNames>
    <definedName name="_xlnm._FilterDatabase" localSheetId="2" hidden="1">'N22'!$A$10:$F$34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7" i="13" l="1"/>
  <c r="C33" i="13"/>
  <c r="C31" i="13"/>
  <c r="C28" i="13"/>
  <c r="C15" i="13"/>
  <c r="C13" i="13"/>
  <c r="C11" i="13"/>
  <c r="C66" i="13"/>
  <c r="C65" i="13"/>
  <c r="C64" i="13"/>
  <c r="C63" i="13"/>
  <c r="C62" i="13"/>
  <c r="C61" i="13"/>
  <c r="C60" i="13"/>
  <c r="C59" i="13"/>
  <c r="C58" i="13"/>
  <c r="C57" i="13"/>
  <c r="C56" i="13"/>
  <c r="C55" i="13"/>
  <c r="C54" i="13"/>
  <c r="C53" i="13"/>
  <c r="C52" i="13"/>
  <c r="C51" i="13"/>
  <c r="C50" i="13"/>
  <c r="C49" i="13"/>
  <c r="C48" i="13"/>
  <c r="C47" i="13"/>
  <c r="C46" i="13"/>
  <c r="C45" i="13"/>
  <c r="C44" i="13"/>
  <c r="C43" i="13"/>
  <c r="C42" i="13"/>
  <c r="C41" i="13"/>
  <c r="C40" i="13"/>
  <c r="C39" i="13"/>
  <c r="C38" i="13"/>
  <c r="C37" i="13"/>
  <c r="C36" i="13"/>
  <c r="C35" i="13"/>
  <c r="C34" i="13"/>
  <c r="C32" i="13"/>
  <c r="C30" i="13"/>
  <c r="C29" i="13"/>
  <c r="C27" i="13"/>
  <c r="C26" i="13"/>
  <c r="C25" i="13"/>
  <c r="C24" i="13"/>
  <c r="C23" i="13"/>
  <c r="C22" i="13"/>
  <c r="C21" i="13"/>
  <c r="C20" i="13"/>
  <c r="C19" i="13"/>
  <c r="C18" i="13"/>
  <c r="C17" i="13"/>
  <c r="C16" i="13"/>
  <c r="C14" i="13"/>
  <c r="C12" i="13"/>
</calcChain>
</file>

<file path=xl/sharedStrings.xml><?xml version="1.0" encoding="utf-8"?>
<sst xmlns="http://schemas.openxmlformats.org/spreadsheetml/2006/main" count="255" uniqueCount="151">
  <si>
    <t>MODALIDAD DE CONTRATACIÓN</t>
  </si>
  <si>
    <t>RENGLÓN PRESUPUESTARIO</t>
  </si>
  <si>
    <t>CARACTERÍSTICAS DEL PROVEEDOR</t>
  </si>
  <si>
    <t>DETALLES DEL PROCESO DE ADJUDICACIÓN</t>
  </si>
  <si>
    <t>CONTENIDO DEL CONTRATO</t>
  </si>
  <si>
    <t>Nombre proveedor:</t>
  </si>
  <si>
    <t>NOG:</t>
  </si>
  <si>
    <t>No. Del Contrato:</t>
  </si>
  <si>
    <t>NIT:</t>
  </si>
  <si>
    <t>Fecha de Publicación:</t>
  </si>
  <si>
    <t>Plazo del Contrato:</t>
  </si>
  <si>
    <t>Fecha de presentación de ofertas:</t>
  </si>
  <si>
    <t>CANTIDADES</t>
  </si>
  <si>
    <t>PRECIOS UNITARIOS</t>
  </si>
  <si>
    <t>MONTOS</t>
  </si>
  <si>
    <t>MONTO TOTAL</t>
  </si>
  <si>
    <t>PRECIO UNITARIO</t>
  </si>
  <si>
    <t>NO. DEL CONTRATO</t>
  </si>
  <si>
    <t>COSTOS</t>
  </si>
  <si>
    <t>Proveedor Adjudicado:</t>
  </si>
  <si>
    <t>Servicio Contratado:</t>
  </si>
  <si>
    <t>Fecha de cierre de recepción de ofertas:</t>
  </si>
  <si>
    <t>Características servicio:</t>
  </si>
  <si>
    <t xml:space="preserve">*  Los contratos pueden ser consultados al dar clicken el número o al verificar los documentos publicados </t>
  </si>
  <si>
    <t>COMPRAS DIRECTAS</t>
  </si>
  <si>
    <t>FECHA COMPRA</t>
  </si>
  <si>
    <t>PROVEEDOR</t>
  </si>
  <si>
    <t>NIT</t>
  </si>
  <si>
    <t>COTIZACIONES Y LICITACIONES DE PROGRAMAS</t>
  </si>
  <si>
    <t>CONTRATACIONES POR COTIZACIÓ Y LICITACIÓN</t>
  </si>
  <si>
    <t>ENTIDAD: MINISTERIO DE AGRICULTURA, GANADERÍA Y ALIMENTACIÓN</t>
  </si>
  <si>
    <t>DIRECCIÓN: VICEMINISTERIO DE SEGURIDAD ALIMENTARIA Y NUTRICIONAL</t>
  </si>
  <si>
    <t>HORARIO DE ATENCIÓN: 08:00 A 16:30 HORAS</t>
  </si>
  <si>
    <t>TELÉFONO: 1557 EXT: 7345</t>
  </si>
  <si>
    <t xml:space="preserve">DIRECTOR: CARLOS ANTONIO REYES FERNANDEZ </t>
  </si>
  <si>
    <t xml:space="preserve">ENCARGADO DE ACTUALIZACIÓN: SHEILA LISETH MAZARIEGOS REYES </t>
  </si>
  <si>
    <t>ENTIDAD: MINISTERIO DE AGRICULTURA, GANADERÍA YALIMENTACION</t>
  </si>
  <si>
    <t>DIRECCIÓN: VICEMINISTERIO DE SEGURIDA ALIMENTARIA Y NUTRICIONAL</t>
  </si>
  <si>
    <t>TELÉFONO: 1557 EXT. 7345</t>
  </si>
  <si>
    <t>DIRECTOR: CARLOS ANTONIO REYES FERNANDEZ</t>
  </si>
  <si>
    <t>ENCARGADO DE ACTUALIZACIÓN: SHEILA LISETH MAZARIEGOS REYES</t>
  </si>
  <si>
    <t>ENTIDAD: MINISTERIO DE AGRICULTURA, GANADERIA Y ALIMENTACIÓN</t>
  </si>
  <si>
    <t>DIRECTOR: CARLOS ANTONIO REYES FEERNANDEZ</t>
  </si>
  <si>
    <t>Bien o servicio contrato:</t>
  </si>
  <si>
    <t>Fecha de Adjudicación:</t>
  </si>
  <si>
    <t>Fecha del Contrato:</t>
  </si>
  <si>
    <t>Estatus:</t>
  </si>
  <si>
    <t>DESCRIPCIÓN DE COMPRA CANTIDAD</t>
  </si>
  <si>
    <t>2549547K</t>
  </si>
  <si>
    <t>FECHA DE ACTUALIZACIÓN: AGOSTO 2024</t>
  </si>
  <si>
    <t>COTIZACIÓN</t>
  </si>
  <si>
    <t>UNO GUATEMALA SOCIEDAD ANONIMA</t>
  </si>
  <si>
    <t>16-2024</t>
  </si>
  <si>
    <t>18/07/2024 AL 31/12/2024</t>
  </si>
  <si>
    <t>ADQUISICIÓN DE CUPONES CANJEABLES POR COMBUSTIBLE</t>
  </si>
  <si>
    <t>-</t>
  </si>
  <si>
    <t>CUPONES DE COMBUSTIBLE</t>
  </si>
  <si>
    <t>637672K</t>
  </si>
  <si>
    <t>Para la adquisición de 9 cenas que serán consumidas por el personal de la Unidad Desconcentrada de Administración Financiera Administrativa UDAFA-VISAN-MAGA, quienes laborarán tiempo extraordinario el día 30 octubre de 2024.</t>
  </si>
  <si>
    <t>Servicio de autorización por parte e la Contraloría General de Cuenta, la impresión de 5,000 Despacho de Almacén Departamento de Asistencia Alimentaria y 5,000 Despacho de Almacén Departamento Alimentos Por Acciones, Serán utilizadas en oficinas centrales de bodegas de la Dirección de Asistencia Alimentaria y Nutricional VISAN-MAGA.</t>
  </si>
  <si>
    <t>Por consumo de 13 cenas para el personal de la UDAFA-VISAN, por laborar tiempo extraordinario el día 31/10/2024; por ejecución y regulación de la cuota aprobada en el mes de octubre 2024.</t>
  </si>
  <si>
    <t>Servicio de autorización y habilitación de 10 libros por parte de la Contraloría General de Cuentas, de 200 hojas (400 folios) que serán utilizados para suscripción de actas de recepción y entrega de raciones de alimentos en diferentes municipios a nivel Nacional, por parte del personal del Departamento de Asistencia Alimentaria del VISAN-MAGA.</t>
  </si>
  <si>
    <t>Adquisición de 5 garrafones de agua pura de 5 galones cada uno, que será consumida por personal de la UDAFA, Enlace RR-HH y Despacho VISAN-MAGA, Periodo de consumo del 14/11/2024 al 20/11/2024.</t>
  </si>
  <si>
    <t>Por la compra de un sello automático para la Encargada de Adquisiciones y Contrataciones con funciones temporales en la UDAFA-VISAN, con base al Acuerdo Ministerial No. RH-011-287-2024 de fecha 11 de noviembre de 2024.</t>
  </si>
  <si>
    <t>adquisición de repuestos, servicio de mantenimiento y reparación del vehículo placa P-198CWN que se encuentra a cargo del Viceministerio de Seguridad Alimentaria y Nutricional Visan-Maga, vehículo que es utilizado para realizar actividades del Viceministerio</t>
  </si>
  <si>
    <t>Pago por la adquisición de sello: Ancho 40 milímetro(s); Arte de Sello; Variado; Forma: Rectangular; Largo: 60 Milímetro (s); Líneas: 6; Material: Plástico; Tipo: Automático</t>
  </si>
  <si>
    <t>Adquisición de repuestos, aceite, grasa, servicio de mantenimiento y reparación del camión placa O-538BBV que se encuentra a cargo del Viceministerio de Seguridad Alimentaria y Nutricional VISAN-MAGA, camión que es utilizado para el traslado de alimentos e insumos varios a todo el territorio nacional</t>
  </si>
  <si>
    <t>Adquisición servicio de reparación y pintura de carrocería, cambio de 5 parales anchos, cambio de 12 parales angostos, cambio de 6 teleras, cambio de 1 tabla central, cambio de un orillero, cambio de 2 tablillas de piso, cambio de tubo pasamanos, soldadura de parales y tubos parteagua de carrocería del camión placa O-536BBV que se encuentra a cargo del VISAN-MAGA camión que es utilizado para el traslado de alimentos, herramientas, semillas de hortalizas e insumos varios a todo el territorio</t>
  </si>
  <si>
    <t>Servicio de impresión de formularios de Despachos de Almacén, 5,000 para el Departamento de Asistencia alimentaria y 5,000 para el Departamento de Alimentos por Acciones, impresos a un color solo tiro, papel sensibilizado tamaño oficio cuadruplicado, formularios que son necesarios para el despacho de alimentos en bodegas de la Dirección de Asistencia -alimentaria y Nutricional del VISAN-MAGA.</t>
  </si>
  <si>
    <t>Adquisición de repuestos, aceites, refrigerante, servicio de mantenimiento y reparación del vehículo placas P-234DBB, que se encuentra a cargo del VISAN-MAGA, vehículo que es utilizado para realizar actividades del Viceministerio de Seguridad Alimentaria y Nutricional.</t>
  </si>
  <si>
    <t>Adquisición de repuestos, aceites, refrigerante, líquido de frenos, servicio de mantenimiento y reparación del vehículo placa P-569BMG que se encuentra a cargo del Viceministerio de Seguridad Alimentaria y Nutricional VISAN-MAGA, vehículo que es utilizado para realizar activades del Viceministerio.</t>
  </si>
  <si>
    <t>Para la compra de 1 sello con la leyenda; Ing. Carlos Alberto Castellanos Mendoza Director de Monitoreo y Logística de la Asistencia Alimentaria VISAN-MAGA el cuál será utilizado por el Director de Monitoreo y Logística, de la Asistencia Alimentaria del VISAN-MAGA.</t>
  </si>
  <si>
    <t>Adquisición de repuestos, aceites, refrigerante, líquido de frenos, grasa y servicio de mantenimiento y reparación del vehículo placas P-190CZV, que se encuentra a cargo del Viceministerio de Seguridad Alimentaria y Nutricional VISAN-MAGA, vehículo que es utilizado para realizar actividades del Viceministerio.</t>
  </si>
  <si>
    <t>Para la compra de 1 sello con la leyenda; Ing.  Nery Leonel Pérez García Director Dirección de Asistencia Alimentaria y Nutricional del VISAN-MAGA.</t>
  </si>
  <si>
    <t>Para la compra de 1 sello Fechador con le leyenda; Ministerio de Agricultura, Ganadería y Alimentación Inventarios UDAFA-VISAN, el cuál será utilizado para la recepción de diferentes documentos en el Edificio la Ceiba, ubicado en el Kilómetro 22, Bárcenas Villa Nueva del VISAN-MAGA.</t>
  </si>
  <si>
    <t>Para la compra de 3 sellos automatícos con las leyendas, Licda. Graciela Mirón Guerra de Monrroy Jefe del Depto. De Control y registro de Beneficiarios Dirección de Monitoreo y Logística de la Asistencia Alimentaria VISAN-MAGA, Ministerio de Agricultura, Ganadería y Alimentación Viceministerio de Seguridad Alimentaria y Nutricional Departamento de Control y Registro de Beneficiarios, Ministerio de Agricultura, Ganadería y Alimentación Viceministerio de Seguridad Alimentaria y  Nutricional Departamento de Control y Registro de Beneficiarios, los cuales serán utilizados para diferentes activades administrativas, por el persona de la Dirección de Monitoreo y Logística de la Asistencia Alimentaria, del VISAN-MAGA.</t>
  </si>
  <si>
    <t>Adquisición de repuestos, aceites, refrigerante, servicio de mantenimiento, y reparación del vehículo Placa P-674DFB, que se encuentra a cargo del Viceministerio de Seguridad Alimentaria y Nutricional VISAN-MAGA vehículo que es utilizado para realizar actividades del Viceministerio</t>
  </si>
  <si>
    <t>Para la compra de 1 sello con la leyenda; Erwin Elías Alvarado yol Auxiliar de Recursos Humanos VISAN-MAGA, el cuál será utilizado por Erwin Elías Alvarado Yol Auxiliar de Recursos Humanos del VISAN-MAGA.</t>
  </si>
  <si>
    <t>Para la Compra de 3 Sellos con la Leyendas; Roque Ulises Pérez Esquivel Auxiliar de Contrataciones UDAFA-VISAN-MAGA, Licda. Sheila Liseth Mazariegos Reyes Apoyo Administrativo UDAFA-VISAN-MAGA. Lic. Wilson Rene Garrido Orellana Encargado de Contrataciones y Adquisiciones UDAFA-VISAN-NAGA, los cuales serán utilizados por personal de la UDAFA del VISAN-MAGA.</t>
  </si>
  <si>
    <t>Servicio de Autorización de impresión de libros de actas por parte de la Contraloría General de Cuentas de 1,500 hojas móviles, las cuales serán utilizadas para suscripción de Actas, por la Dirección de Apoyo a la Producción Comunitaria de Alimentos del VISAN-MAGA.</t>
  </si>
  <si>
    <t>Para la Adquisición de 5 garrafones de agua pura de 5 galones cada uno, que será consumida por personal de la UDAFA, Enlace RR-HH y Despacho VISAN-MAGA. Período de consumo del 21/11/2024 al 27/11/2024.</t>
  </si>
  <si>
    <t>adquisición de repuestos, aceites, y servicio de mantenimiento y reparación del vehículo placa O-108BBZ, que se encuentra a cargo del Viceministerio de Seguridad Alimentaria y Nutricional VISAN-MAGA vehículo que es utilizado para realizar actividades del Viceministerio.</t>
  </si>
  <si>
    <t>Por servicio de Extracción de basura de las oficinas en donde se realizan las actividades administrativas de la Dirección de Asistencia Alimentaria y Nutricional del VISAN-MAGA, y sus departamentos, período correspondiente al mes de octubre del 2024.</t>
  </si>
  <si>
    <t>Por servicio de Extracción de basura de las oficinas en donde se realizan las actividades administrativas de la Dirección de Asistencia Alimentaria y Nutricional del VISAN-MAGA, y sus departamentos, período correspondiente al mes de septiembre del 2024.</t>
  </si>
  <si>
    <t>Adquisición de repuestos, aceites, refrigerante, servicio de mantenimiento, Batería y reparación del vehículo Placa P-462DBY que se encuentra a cargo del Viceministerio de Seguridad Alimentaria y Nutricional VISAN-MAGA vehículo que es utilizado para realizar actividades del Viceministerio</t>
  </si>
  <si>
    <t>Por servicio de Extracción de basura de las oficinas en donde se realizan las actividades administrativas de la Dirección de Asistencia Alimentaria y Nutricional del VISAN-MAGA, y sus departamentos, período correspondiente al mes de agosto del 2024.</t>
  </si>
  <si>
    <t>Adquisición de repuestos, Aceites, Servicios de Mantenimiento y Reparación del Vehículo Placa O-121BBZ, que se encuentra a cargo del Viceministerio de Seguridad Alimentaria y Nutricional VISAN-MAGA, vehículo que es utilizado para realizar actividades del Viceministerio.</t>
  </si>
  <si>
    <t>Adquisición de repuestos, Aceites, Servicios de Mantenimiento y Reparación del Vehículo Placa O-112BBZ, que se encuentra a cargo del Viceministerio de Seguridad Alimentaria y Nutricional VISAN-MAGA, vehículo que es utilizado para realizar actividades del Viceministerio.</t>
  </si>
  <si>
    <t>Adquisición de repuestos, Aceites, Servicios de Mantenimiento y Reparación del Vehículo Placa O-127BBZ, que se encuentra a cargo del Viceministerio de Seguridad Alimentaria y Nutricional VISAN-MAGA, vehículo que es utilizado para realizar actividades del Viceministerio.</t>
  </si>
  <si>
    <t>Adquisición de repuestos, Aceites, Servicios de Mantenimiento y Reparación del Vehículo Placa O-120BBZ, que se encuentra a cargo del Viceministerio de Seguridad Alimentaria y Nutricional VISAN-MAGA, vehículo que es utilizado para realizar actividades del Viceministerio.</t>
  </si>
  <si>
    <t>Adquisición de repuestos, Aceites, Servicios de Mantenimiento y Reparación del Vehículo Placa O-122BBZ, que se encuentra a cargo del Viceministerio de Seguridad Alimentaria y Nutricional VISAN-MAGA, vehículo que es utilizado para realizar actividades del Viceministerio.</t>
  </si>
  <si>
    <t>Adquisición de repuestos, Aceites, Servicios de Mantenimiento y Reparación del Vehículo Placa O-109BBZ, que se encuentra a cargo del Viceministerio de Seguridad Alimentaria y Nutricional VISAN-MAGA, vehículo que es utilizado para realizar actividades del Viceministerio.</t>
  </si>
  <si>
    <t>Adquisición de repuestos, Aceites, Servicios de Mantenimiento y Reparación del Vehículo Placa O-111BBZ, que se encuentra a cargo del Viceministerio de Seguridad Alimentaria y Nutricional VISAN-MAGA, vehículo que es utilizado para realizar actividades del Viceministerio.</t>
  </si>
  <si>
    <t>Adquisición de repuestos, Aceites, Servicios de Mantenimiento y Reparación del Vehículo Placa O-128BBZ, que se encuentra a cargo del Viceministerio de Seguridad Alimentaria y Nutricional VISAN-MAGA, vehículo que es utilizado para realizar actividades del Viceministerio.</t>
  </si>
  <si>
    <t>Adquisición de repuestos, Aceites, Servicios de Mantenimiento y Reparación del Vehículo Placa O-119BBZ, que se encuentra a cargo del Viceministerio de Seguridad Alimentaria y Nutricional VISAN-MAGA, vehículo que es utilizado para realizar actividades del Viceministerio.</t>
  </si>
  <si>
    <t>Adquisición de repuestos, Servicio de mantenimiento y reparación del Vehículo Placa O-133BBZ que se encuentra a cargo del Viceministerio de Seguridad Alimentaria y Nutricional VISAN-MAGAM vehículo que es utilizado para realizar activades del Viceministerio</t>
  </si>
  <si>
    <t>Adquisición de repuestos, Aceites, Servicios de Mantenimiento y Reparación del Vehículo Placa O-114BBZ, que se encuentra a cargo del Viceministerio de Seguridad Alimentaria y Nutricional VISAN-MAGA, vehículo que es utilizado para realizar actividades del Viceministerio.</t>
  </si>
  <si>
    <t>Adquisición de repuestos, aceites, servicio de mantenimiento y reparación del vehículo placas O-139BBZ, que se encuentra a cargo del VISAN-MAGA, vehículo que es utilizado para realizar actividades del Viceministerio de Seguridad Alimentaria y Nutricional.</t>
  </si>
  <si>
    <t>Adquisición de repuestos, Aceites, Servicios de Mantenimiento y Reparación del Vehículo Placa O-124BBZ, que se encuentra a cargo del Viceministerio de Seguridad Alimentaria y Nutricional VISAN-MAGA, vehículo que es utilizado para realizar actividades del Viceministerio.</t>
  </si>
  <si>
    <t>Adquisición de repuestos, Aceites, Servicios de Mantenimiento y Reparación del Vehículo Placa O-123BBZ, que se encuentra a cargo del Viceministerio de Seguridad Alimentaria y Nutricional VISAN-MAGA, vehículo que es utilizado para realizar actividades del Viceministerio.</t>
  </si>
  <si>
    <t>Adquisición de repuestos, Aceites, Servicios de Mantenimiento y Reparación del Vehículo Placa O-115BBZ, que se encuentra a cargo del Viceministerio de Seguridad Alimentaria y Nutricional VISAN-MAGA, vehículo que es utilizado para realizar actividades del Viceministerio.</t>
  </si>
  <si>
    <t>Adquisición de repuestos, Aceites, Servicios de Mantenimiento y Reparación del Vehículo Placa O-110BBZ, que se encuentra a cargo del Viceministerio de Seguridad Alimentaria y Nutricional VISAN-MAGA, vehículo que es utilizado para realizar actividades del Viceministerio.</t>
  </si>
  <si>
    <t>Adquisición de repuestos, Aceites, Servicios de Mantenimiento y Reparación del Vehículo Placa O-133BBZ, que se encuentra a cargo del Viceministerio de Seguridad Alimentaria y Nutricional VISAN-MAGA, vehículo que es utilizado para realizar actividades del Viceministerio.</t>
  </si>
  <si>
    <t>Adquisición de repuestos, Aceites, Servicios de Mantenimiento y Reparación del Vehículo Placa O-113BBZ, que se encuentra a cargo del Viceministerio de Seguridad Alimentaria y Nutricional VISAN-MAGA, vehículo que es utilizado para realizar actividades del Viceministerio.</t>
  </si>
  <si>
    <t>Adquisición de repuestos, Aceites, Servicios de Mantenimiento y Reparación del Vehículo Placa O-126BBZ, que se encuentra a cargo del Viceministerio de Seguridad Alimentaria y Nutricional VISAN-MAGA, vehículo que es utilizado para realizar actividades del Viceministerio.</t>
  </si>
  <si>
    <t>Adquisición de repuestos, Aceites, Servicios de Mantenimiento y Reparación del Vehículo Placa O-134BBZ, que se encuentra a cargo del Viceministerio de Seguridad Alimentaria y Nutricional VISAN-MAGA, vehículo que es utilizado para realizar actividades del Viceministerio.</t>
  </si>
  <si>
    <t>Adquisición de repuestos, Aceites, Servicios de Mantenimiento y Reparación del Vehículo Placa O-211BBZ, que se encuentra a cargo del Viceministerio de Seguridad Alimentaria y Nutricional VISAN-MAGA, vehículo que es utilizado para realizar actividades del Viceministerio.</t>
  </si>
  <si>
    <t>Adquisición de repuestos, Aceites, Servicios de Mantenimiento y Reparación del Vehículo Placa O-117BBZ, que se encuentra a cargo del Viceministerio de Seguridad Alimentaria y Nutricional VISAN-MAGA, vehículo que es utilizado para realizar actividades del Viceministerio.</t>
  </si>
  <si>
    <t>adquisición del servicio de impresión de 3,000 stickers con las medidas 11.5"x16.5" impresos en papel adhesivo, full color, adhesivo alta resistencia, material resistente para exterior e interior, con leyenda Ministerio de Agricultura, Ganadería y Alimentación Asistencia Alimentaria GRATUITA Respuesta del Gobierno de la Republica de Guatemala, Adquisición de 3,000 sacos (costal) con la capacidad de 75 libras, de material polipropileno. Que serán utilizados para las entregas de alimentos en los diferentes departamentos del Territorio Nacional, solicitados por la Dirección de Asistencia Alimentaria y Nutricional del VISAN-MAGA.</t>
  </si>
  <si>
    <t>adquisición de repuestos, aceites, batería, servicio de mantenimiento y reparación del vehículo placas P-024BGX, que se encuentra a cargo del VISAN-MAGA, vehículo que es utilizado para realizar actividades del Viceministerio de Seguridad Alimentaria y Nutricional.</t>
  </si>
  <si>
    <t>Adquisición de repuestos, aceites, servicio de mantenimiento, batería y reparación del vehículo placas O-498BBF, que se encuentra a cargo del VISAN-MAGA, camión que es utilizado para el traslado de alimentos e insumos varios a todo el territorio nacional.</t>
  </si>
  <si>
    <t>Para la Adquisición de 2 Básculas (balanzas), que serán utilizados por el personal de la Granja Integral Agropecuaria, en los módulos de producción agrícola para el control de pesos de los animales, a cargo de la Dirección de Apoyo a la Producción Comunitaria de Alimentos, del VISAN-MAGA.</t>
  </si>
  <si>
    <t>Adquisición de 2 lonas para los camiones con carrocería asignados a las Direcciones del VISAN DEL MAGA.</t>
  </si>
  <si>
    <t>PUENTE NUEVO, SOCIEDAD ANÓNIMA</t>
  </si>
  <si>
    <t>26155389</t>
  </si>
  <si>
    <t>CONTRALORÍA GENERAL DE CUENTAS</t>
  </si>
  <si>
    <t>EL CASTOR, SOCIEDAD ANÓNIMA</t>
  </si>
  <si>
    <t>112511937</t>
  </si>
  <si>
    <t>ENVASADO EN LÍNEA, SOCIEDAD ANÓNIMA</t>
  </si>
  <si>
    <t>RUDY ADELSON DE LEÓN</t>
  </si>
  <si>
    <t>27051145</t>
  </si>
  <si>
    <t>VITATRAC SOCIEDAD ANÓNIMA</t>
  </si>
  <si>
    <t>1045121</t>
  </si>
  <si>
    <t>PATROCINIO DE JESÚS RODRÍGUEZ LÓPEZ</t>
  </si>
  <si>
    <t>1938800</t>
  </si>
  <si>
    <t>PATROCINIO DE JESÚS  RODRÍGUEZ LÓPEZ</t>
  </si>
  <si>
    <t>OLGA LUCRECIA SANTILLANA CORONADO</t>
  </si>
  <si>
    <t>7632983</t>
  </si>
  <si>
    <t>MULTISERVICIOS BREVE, SOCIEDAD ANÓNIMA</t>
  </si>
  <si>
    <t>108097765</t>
  </si>
  <si>
    <t>TECNICENTRO GRAND PRIX SOCIEDAD ANÓNIMA</t>
  </si>
  <si>
    <t>1176250</t>
  </si>
  <si>
    <t>LE MANS SOCIEDAD ANÓNIMA</t>
  </si>
  <si>
    <t>1526804</t>
  </si>
  <si>
    <t>ANA GUADALUPE DEL ROSARIODONIS NÁJERA</t>
  </si>
  <si>
    <t>54520614</t>
  </si>
  <si>
    <t>ENVASADO EN LINEA, SOCIEDAD ANÓNIMA</t>
  </si>
  <si>
    <t>ALEX CAMALIEL MANCILLA RODRÍGUEZ</t>
  </si>
  <si>
    <t>7240171</t>
  </si>
  <si>
    <t>ANA GUADALUPE DEL ROSARIO  DONIS NÁJERA</t>
  </si>
  <si>
    <t>FABRICA Y ENSAMBLADORA DE CAMIONES SOCIEDAD ANÓNIMA</t>
  </si>
  <si>
    <t>1335073</t>
  </si>
  <si>
    <t>JUAN ALBERTO LÓPEZ BARRIOS</t>
  </si>
  <si>
    <t>16379063</t>
  </si>
  <si>
    <t>NADER YOUSSEF NASSER SANABRIA</t>
  </si>
  <si>
    <t>36637238</t>
  </si>
  <si>
    <t>REPRESENTACIONES EL ÉXITO, SOCIEDAD ANÓNIMA</t>
  </si>
  <si>
    <t>70512191</t>
  </si>
  <si>
    <t>FECHA DE ACTUALIZACIÓN: NOVIEMBRE 2024</t>
  </si>
  <si>
    <t>ENCARGADO DE ACTUALIZACIÓN: MIRNA PATRICIA ZAMORA HERRARTE</t>
  </si>
  <si>
    <t>PRECIO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</si>
</sst>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quot;* #,##0.00_-;\-&quot;Q&quot;* #,##0.00_-;_-&quot;Q&quot;* &quot;-&quot;??_-;_-@_-"/>
  </numFmts>
  <fonts count="6" x14ac:knownFonts="1">
    <font>
      <sz val="11"/>
      <color theme="1"/>
      <name val="Calibri"/>
      <family val="2"/>
      <scheme val="minor"/>
    </font>
    <font>
      <sz val="12"/>
      <color theme="1"/>
      <name val="Calibri"/>
      <family val="2"/>
      <scheme val="minor"/>
    </font>
    <font>
      <b/>
      <sz val="12"/>
      <color theme="1"/>
      <name val="Calibri"/>
      <family val="2"/>
      <scheme val="minor"/>
    </font>
    <font>
      <b/>
      <sz val="16"/>
      <color theme="1"/>
      <name val="Calibri"/>
      <family val="2"/>
      <scheme val="minor"/>
    </font>
    <font>
      <sz val="11"/>
      <name val="Calibri"/>
      <family val="2"/>
    </font>
    <font>
      <sz val="11"/>
      <color rgb="FF000000"/>
      <name val="Calibri"/>
      <family val="2"/>
      <scheme val="minor"/>
    </font>
  </fonts>
  <fills count="5">
    <fill>
      <patternFill patternType="none"/>
    </fill>
    <fill>
      <patternFill patternType="gray125"/>
    </fill>
    <fill>
      <patternFill patternType="solid">
        <fgColor theme="2"/>
        <bgColor indexed="64"/>
      </patternFill>
    </fill>
    <fill>
      <patternFill patternType="solid">
        <fgColor rgb="FFF6F6F6"/>
      </patternFill>
    </fill>
    <fill>
      <patternFill patternType="solid">
        <fgColor rgb="FFF6F6F6"/>
        <bgColor indexed="64"/>
      </patternFill>
    </fill>
  </fills>
  <borders count="37">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right/>
      <top style="thin">
        <color auto="1"/>
      </top>
      <bottom style="medium">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right/>
      <top style="medium">
        <color indexed="64"/>
      </top>
      <bottom/>
      <diagonal/>
    </border>
  </borders>
  <cellStyleXfs count="2">
    <xf numFmtId="0" fontId="0" fillId="0" borderId="0"/>
    <xf numFmtId="0" fontId="1" fillId="0" borderId="0"/>
  </cellStyleXfs>
  <cellXfs count="100">
    <xf numFmtId="0" fontId="0" fillId="0" borderId="0" xfId="0"/>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0" fillId="0" borderId="14" xfId="0" applyBorder="1"/>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0" fillId="0" borderId="1" xfId="0" applyBorder="1" applyAlignment="1">
      <alignment vertical="center"/>
    </xf>
    <xf numFmtId="0" fontId="0" fillId="0" borderId="1" xfId="0" applyBorder="1" applyAlignment="1">
      <alignment vertical="center" wrapText="1"/>
    </xf>
    <xf numFmtId="0" fontId="2" fillId="0" borderId="9" xfId="0" applyFont="1" applyBorder="1"/>
    <xf numFmtId="0" fontId="2" fillId="0" borderId="1" xfId="0" applyFont="1" applyBorder="1"/>
    <xf numFmtId="0" fontId="2" fillId="0" borderId="14" xfId="0" applyFont="1" applyBorder="1"/>
    <xf numFmtId="0" fontId="2" fillId="0" borderId="1" xfId="0" applyFont="1" applyBorder="1" applyAlignment="1">
      <alignment wrapText="1"/>
    </xf>
    <xf numFmtId="0" fontId="0" fillId="0" borderId="1" xfId="0" applyBorder="1" applyAlignment="1">
      <alignment horizontal="left" vertical="center" wrapText="1"/>
    </xf>
    <xf numFmtId="14" fontId="0" fillId="0" borderId="1" xfId="0" applyNumberFormat="1" applyBorder="1" applyAlignment="1">
      <alignment vertical="center"/>
    </xf>
    <xf numFmtId="0" fontId="0" fillId="0" borderId="9" xfId="0" applyBorder="1" applyAlignment="1">
      <alignment vertical="center"/>
    </xf>
    <xf numFmtId="0" fontId="0" fillId="0" borderId="9" xfId="0" applyBorder="1" applyAlignment="1">
      <alignment horizontal="left" vertical="center" wrapText="1"/>
    </xf>
    <xf numFmtId="0" fontId="0" fillId="0" borderId="10" xfId="0" applyBorder="1" applyAlignment="1">
      <alignment horizontal="right" vertical="center"/>
    </xf>
    <xf numFmtId="0" fontId="0" fillId="0" borderId="12" xfId="0" applyBorder="1" applyAlignment="1">
      <alignment horizontal="right" vertical="center"/>
    </xf>
    <xf numFmtId="0" fontId="0" fillId="0" borderId="12" xfId="0" applyBorder="1" applyAlignment="1">
      <alignment horizontal="right" vertical="center" wrapText="1"/>
    </xf>
    <xf numFmtId="14" fontId="0" fillId="0" borderId="12" xfId="0" applyNumberFormat="1" applyBorder="1" applyAlignment="1">
      <alignment horizontal="right" vertical="center"/>
    </xf>
    <xf numFmtId="0" fontId="0" fillId="0" borderId="14" xfId="0" applyBorder="1" applyAlignment="1">
      <alignment vertical="center"/>
    </xf>
    <xf numFmtId="0" fontId="0" fillId="0" borderId="14" xfId="0" applyBorder="1" applyAlignment="1">
      <alignment horizontal="right" vertical="center"/>
    </xf>
    <xf numFmtId="0" fontId="0" fillId="0" borderId="15" xfId="0" applyBorder="1" applyAlignment="1">
      <alignment vertical="center"/>
    </xf>
    <xf numFmtId="0" fontId="0" fillId="0" borderId="0" xfId="0" applyAlignment="1">
      <alignment wrapText="1"/>
    </xf>
    <xf numFmtId="0" fontId="2" fillId="0" borderId="36" xfId="0" applyFont="1" applyBorder="1"/>
    <xf numFmtId="0" fontId="0" fillId="0" borderId="10" xfId="0" applyBorder="1" applyAlignment="1">
      <alignment horizontal="center" vertical="top" wrapText="1"/>
    </xf>
    <xf numFmtId="0" fontId="0" fillId="0" borderId="12" xfId="0" applyBorder="1" applyAlignment="1">
      <alignment horizontal="center" vertical="top" wrapText="1"/>
    </xf>
    <xf numFmtId="0" fontId="0" fillId="0" borderId="15" xfId="0" applyBorder="1" applyAlignment="1">
      <alignment horizontal="center" vertical="top" wrapText="1"/>
    </xf>
    <xf numFmtId="0" fontId="3" fillId="0" borderId="11" xfId="0" applyFont="1" applyBorder="1" applyAlignment="1">
      <alignment horizontal="left"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14" fontId="4" fillId="0" borderId="1" xfId="0" applyNumberFormat="1" applyFont="1" applyBorder="1" applyAlignment="1">
      <alignment vertical="center"/>
    </xf>
    <xf numFmtId="0" fontId="0" fillId="3" borderId="1" xfId="0" applyFill="1" applyBorder="1" applyAlignment="1">
      <alignment horizontal="justify" wrapText="1"/>
    </xf>
    <xf numFmtId="0" fontId="5" fillId="4" borderId="1" xfId="0" applyFont="1" applyFill="1" applyBorder="1" applyAlignment="1">
      <alignment horizontal="center" vertical="center" wrapText="1"/>
    </xf>
    <xf numFmtId="0" fontId="0" fillId="3" borderId="1" xfId="0" applyFill="1" applyBorder="1" applyAlignment="1">
      <alignment horizontal="center" vertical="center"/>
    </xf>
    <xf numFmtId="4" fontId="2" fillId="2" borderId="9" xfId="0" applyNumberFormat="1" applyFont="1" applyFill="1" applyBorder="1" applyAlignment="1">
      <alignment horizontal="center" vertical="center" wrapText="1"/>
    </xf>
    <xf numFmtId="4" fontId="0" fillId="3" borderId="1" xfId="0" applyNumberFormat="1" applyFill="1" applyBorder="1" applyAlignment="1">
      <alignment horizontal="right" vertical="center"/>
    </xf>
    <xf numFmtId="4" fontId="0" fillId="0" borderId="0" xfId="0" applyNumberFormat="1"/>
    <xf numFmtId="0" fontId="3" fillId="0" borderId="1" xfId="0" applyFont="1" applyBorder="1" applyAlignment="1">
      <alignment vertical="center"/>
    </xf>
    <xf numFmtId="4" fontId="0" fillId="3" borderId="1" xfId="0" applyNumberFormat="1" applyFill="1" applyBorder="1" applyAlignment="1">
      <alignment vertical="center" wrapText="1"/>
    </xf>
    <xf numFmtId="0" fontId="0" fillId="0" borderId="0" xfId="0" applyAlignment="1">
      <alignment vertical="center"/>
    </xf>
    <xf numFmtId="0" fontId="0" fillId="0" borderId="9" xfId="0" applyBorder="1" applyAlignment="1">
      <alignment horizontal="center" vertical="center"/>
    </xf>
    <xf numFmtId="0" fontId="0" fillId="0" borderId="1" xfId="0" applyBorder="1" applyAlignment="1">
      <alignment horizontal="center" vertical="center"/>
    </xf>
    <xf numFmtId="0" fontId="0" fillId="0" borderId="1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20" xfId="0" applyBorder="1" applyAlignment="1">
      <alignment horizontal="center"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20" xfId="0" applyBorder="1" applyAlignment="1">
      <alignment horizontal="left" vertical="center"/>
    </xf>
    <xf numFmtId="0" fontId="3" fillId="0" borderId="24" xfId="0" applyFont="1" applyBorder="1" applyAlignment="1">
      <alignment horizontal="center" vertical="center"/>
    </xf>
    <xf numFmtId="0" fontId="3" fillId="0" borderId="23" xfId="0" applyFont="1" applyBorder="1" applyAlignment="1">
      <alignment horizontal="center" vertical="center"/>
    </xf>
    <xf numFmtId="0" fontId="3" fillId="0" borderId="25" xfId="0" applyFont="1" applyBorder="1" applyAlignment="1">
      <alignment horizontal="center"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1"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32" xfId="0" applyFont="1" applyFill="1" applyBorder="1" applyAlignment="1">
      <alignment horizontal="center" vertical="center"/>
    </xf>
    <xf numFmtId="0" fontId="0" fillId="0" borderId="8" xfId="0" applyBorder="1" applyAlignment="1">
      <alignment horizontal="center" vertical="center" wrapText="1"/>
    </xf>
    <xf numFmtId="0" fontId="0" fillId="0" borderId="11" xfId="0" applyBorder="1" applyAlignment="1">
      <alignment horizontal="center" vertical="center" wrapText="1"/>
    </xf>
    <xf numFmtId="0" fontId="0" fillId="0" borderId="13" xfId="0" applyBorder="1" applyAlignment="1">
      <alignment horizontal="center" vertical="center" wrapText="1"/>
    </xf>
    <xf numFmtId="3" fontId="0" fillId="0" borderId="9" xfId="0" applyNumberFormat="1" applyBorder="1" applyAlignment="1">
      <alignment horizontal="center" vertical="center"/>
    </xf>
    <xf numFmtId="3" fontId="0" fillId="0" borderId="1" xfId="0" applyNumberFormat="1" applyBorder="1" applyAlignment="1">
      <alignment horizontal="center" vertical="center"/>
    </xf>
    <xf numFmtId="3" fontId="0" fillId="0" borderId="14" xfId="0" applyNumberFormat="1" applyBorder="1" applyAlignment="1">
      <alignment horizontal="center" vertical="center"/>
    </xf>
    <xf numFmtId="44" fontId="0" fillId="0" borderId="9" xfId="0" applyNumberFormat="1" applyBorder="1" applyAlignment="1">
      <alignment horizontal="center" vertical="center"/>
    </xf>
    <xf numFmtId="44" fontId="0" fillId="0" borderId="1" xfId="0" applyNumberFormat="1" applyBorder="1" applyAlignment="1">
      <alignment horizontal="center" vertical="center"/>
    </xf>
    <xf numFmtId="44" fontId="0" fillId="0" borderId="14" xfId="0" applyNumberFormat="1" applyBorder="1" applyAlignment="1">
      <alignment horizontal="center" vertical="center"/>
    </xf>
    <xf numFmtId="0" fontId="3" fillId="0" borderId="29" xfId="0" applyFont="1" applyBorder="1" applyAlignment="1">
      <alignment horizontal="left" vertical="center"/>
    </xf>
    <xf numFmtId="0" fontId="3" fillId="0" borderId="30" xfId="0" applyFont="1" applyBorder="1" applyAlignment="1">
      <alignment horizontal="left" vertical="center"/>
    </xf>
    <xf numFmtId="0" fontId="3" fillId="0" borderId="31" xfId="0" applyFont="1" applyBorder="1" applyAlignment="1">
      <alignment horizontal="left" vertical="center"/>
    </xf>
    <xf numFmtId="0" fontId="3" fillId="0" borderId="26" xfId="0" applyFont="1" applyBorder="1" applyAlignment="1">
      <alignment horizontal="left" vertical="center"/>
    </xf>
    <xf numFmtId="0" fontId="3" fillId="0" borderId="27" xfId="0" applyFont="1" applyBorder="1" applyAlignment="1">
      <alignment horizontal="left" vertical="center"/>
    </xf>
    <xf numFmtId="0" fontId="3" fillId="0" borderId="28" xfId="0" applyFont="1" applyBorder="1" applyAlignment="1">
      <alignment horizontal="left" vertical="center"/>
    </xf>
    <xf numFmtId="0" fontId="3" fillId="0" borderId="29" xfId="0" applyFont="1" applyBorder="1" applyAlignment="1">
      <alignment horizontal="left" vertical="center" wrapText="1"/>
    </xf>
    <xf numFmtId="0" fontId="3" fillId="0" borderId="30" xfId="0" applyFont="1" applyBorder="1" applyAlignment="1">
      <alignment horizontal="left" vertical="center" wrapText="1"/>
    </xf>
    <xf numFmtId="0" fontId="3" fillId="0" borderId="31" xfId="0" applyFont="1" applyBorder="1" applyAlignment="1">
      <alignment horizontal="left" vertical="center" wrapText="1"/>
    </xf>
    <xf numFmtId="0" fontId="3" fillId="0" borderId="11" xfId="0" applyFont="1" applyBorder="1" applyAlignment="1">
      <alignment horizontal="left"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wrapText="1"/>
    </xf>
    <xf numFmtId="0" fontId="3" fillId="0" borderId="1" xfId="0" applyFont="1" applyBorder="1" applyAlignment="1">
      <alignment horizontal="left" vertical="center" wrapText="1"/>
    </xf>
    <xf numFmtId="0" fontId="3" fillId="0" borderId="12" xfId="0" applyFont="1" applyBorder="1" applyAlignment="1">
      <alignment horizontal="left" vertical="center" wrapText="1"/>
    </xf>
    <xf numFmtId="0" fontId="2" fillId="0" borderId="5" xfId="0" applyFont="1" applyBorder="1" applyAlignment="1">
      <alignment horizontal="center"/>
    </xf>
    <xf numFmtId="0" fontId="2" fillId="0" borderId="6" xfId="0" applyFont="1" applyBorder="1" applyAlignment="1">
      <alignment horizontal="center"/>
    </xf>
    <xf numFmtId="0" fontId="2" fillId="0" borderId="20" xfId="0" applyFont="1" applyBorder="1" applyAlignment="1">
      <alignment horizont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17" xfId="0" applyBorder="1" applyAlignment="1">
      <alignment horizontal="center" vertical="center"/>
    </xf>
    <xf numFmtId="0" fontId="0" fillId="0" borderId="16" xfId="0" applyBorder="1" applyAlignment="1">
      <alignment horizontal="center" vertical="center"/>
    </xf>
    <xf numFmtId="0" fontId="0" fillId="0" borderId="19" xfId="0" applyBorder="1" applyAlignment="1">
      <alignment horizontal="center" vertical="center"/>
    </xf>
    <xf numFmtId="0" fontId="0" fillId="0" borderId="18" xfId="0" applyBorder="1" applyAlignment="1">
      <alignment horizontal="center" vertical="center"/>
    </xf>
    <xf numFmtId="0" fontId="0" fillId="0" borderId="7" xfId="0" applyBorder="1" applyAlignment="1">
      <alignment horizont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zoomScale="85" zoomScaleNormal="85" workbookViewId="0">
      <selection activeCell="K12" sqref="K12"/>
    </sheetView>
  </sheetViews>
  <sheetFormatPr baseColWidth="10" defaultRowHeight="15" x14ac:dyDescent="0.25"/>
  <cols>
    <col min="1" max="1" width="19" customWidth="1"/>
    <col min="3" max="3" width="20.5703125" bestFit="1" customWidth="1"/>
    <col min="4" max="4" width="13.7109375" bestFit="1" customWidth="1"/>
    <col min="5" max="5" width="21" customWidth="1"/>
    <col min="6" max="6" width="25.5703125" customWidth="1"/>
    <col min="7" max="7" width="27.28515625" customWidth="1"/>
    <col min="8" max="8" width="23.42578125" customWidth="1"/>
    <col min="9" max="9" width="21.7109375" customWidth="1"/>
    <col min="10" max="10" width="18.85546875" customWidth="1"/>
    <col min="11" max="11" width="27.85546875" customWidth="1"/>
  </cols>
  <sheetData>
    <row r="1" spans="1:11" ht="21" customHeight="1" x14ac:dyDescent="0.25">
      <c r="A1" s="72" t="s">
        <v>30</v>
      </c>
      <c r="B1" s="73"/>
      <c r="C1" s="73"/>
      <c r="D1" s="73"/>
      <c r="E1" s="73"/>
      <c r="F1" s="73"/>
      <c r="G1" s="73"/>
      <c r="H1" s="73"/>
      <c r="I1" s="73"/>
      <c r="J1" s="73"/>
      <c r="K1" s="74"/>
    </row>
    <row r="2" spans="1:11" ht="21" customHeight="1" x14ac:dyDescent="0.25">
      <c r="A2" s="69" t="s">
        <v>31</v>
      </c>
      <c r="B2" s="70"/>
      <c r="C2" s="70"/>
      <c r="D2" s="70"/>
      <c r="E2" s="70"/>
      <c r="F2" s="70"/>
      <c r="G2" s="70"/>
      <c r="H2" s="70"/>
      <c r="I2" s="70"/>
      <c r="J2" s="70"/>
      <c r="K2" s="71"/>
    </row>
    <row r="3" spans="1:11" ht="21" customHeight="1" x14ac:dyDescent="0.25">
      <c r="A3" s="75" t="s">
        <v>32</v>
      </c>
      <c r="B3" s="76"/>
      <c r="C3" s="76"/>
      <c r="D3" s="76"/>
      <c r="E3" s="76"/>
      <c r="F3" s="76"/>
      <c r="G3" s="76"/>
      <c r="H3" s="76"/>
      <c r="I3" s="76"/>
      <c r="J3" s="76"/>
      <c r="K3" s="77"/>
    </row>
    <row r="4" spans="1:11" ht="21" customHeight="1" x14ac:dyDescent="0.25">
      <c r="A4" s="69" t="s">
        <v>33</v>
      </c>
      <c r="B4" s="70"/>
      <c r="C4" s="70"/>
      <c r="D4" s="70"/>
      <c r="E4" s="70"/>
      <c r="F4" s="70"/>
      <c r="G4" s="70"/>
      <c r="H4" s="70"/>
      <c r="I4" s="70"/>
      <c r="J4" s="70"/>
      <c r="K4" s="71"/>
    </row>
    <row r="5" spans="1:11" ht="21" customHeight="1" x14ac:dyDescent="0.25">
      <c r="A5" s="69" t="s">
        <v>34</v>
      </c>
      <c r="B5" s="70"/>
      <c r="C5" s="70"/>
      <c r="D5" s="70"/>
      <c r="E5" s="70"/>
      <c r="F5" s="70"/>
      <c r="G5" s="70"/>
      <c r="H5" s="70"/>
      <c r="I5" s="70"/>
      <c r="J5" s="70"/>
      <c r="K5" s="71"/>
    </row>
    <row r="6" spans="1:11" ht="21" customHeight="1" x14ac:dyDescent="0.25">
      <c r="A6" s="69" t="s">
        <v>35</v>
      </c>
      <c r="B6" s="70"/>
      <c r="C6" s="70"/>
      <c r="D6" s="70"/>
      <c r="E6" s="70"/>
      <c r="F6" s="70"/>
      <c r="G6" s="70"/>
      <c r="H6" s="70"/>
      <c r="I6" s="70"/>
      <c r="J6" s="70"/>
      <c r="K6" s="71"/>
    </row>
    <row r="7" spans="1:11" ht="21" customHeight="1" x14ac:dyDescent="0.25">
      <c r="A7" s="69" t="s">
        <v>49</v>
      </c>
      <c r="B7" s="70"/>
      <c r="C7" s="70"/>
      <c r="D7" s="70"/>
      <c r="E7" s="70"/>
      <c r="F7" s="70"/>
      <c r="G7" s="70"/>
      <c r="H7" s="70"/>
      <c r="I7" s="70"/>
      <c r="J7" s="70"/>
      <c r="K7" s="71"/>
    </row>
    <row r="8" spans="1:11" ht="21" customHeight="1" thickBot="1" x14ac:dyDescent="0.3">
      <c r="A8" s="52" t="s">
        <v>28</v>
      </c>
      <c r="B8" s="53"/>
      <c r="C8" s="53"/>
      <c r="D8" s="53"/>
      <c r="E8" s="53"/>
      <c r="F8" s="53"/>
      <c r="G8" s="53"/>
      <c r="H8" s="53"/>
      <c r="I8" s="53"/>
      <c r="J8" s="53"/>
      <c r="K8" s="54"/>
    </row>
    <row r="9" spans="1:11" ht="21" customHeight="1" thickBot="1" x14ac:dyDescent="0.3"/>
    <row r="10" spans="1:11" ht="15.75" customHeight="1" thickBot="1" x14ac:dyDescent="0.3">
      <c r="A10" s="1" t="s">
        <v>0</v>
      </c>
      <c r="B10" s="2" t="s">
        <v>12</v>
      </c>
      <c r="C10" s="2" t="s">
        <v>13</v>
      </c>
      <c r="D10" s="2" t="s">
        <v>14</v>
      </c>
      <c r="E10" s="2" t="s">
        <v>1</v>
      </c>
      <c r="F10" s="55" t="s">
        <v>2</v>
      </c>
      <c r="G10" s="56"/>
      <c r="H10" s="57" t="s">
        <v>3</v>
      </c>
      <c r="I10" s="58"/>
      <c r="J10" s="55" t="s">
        <v>4</v>
      </c>
      <c r="K10" s="59"/>
    </row>
    <row r="11" spans="1:11" ht="32.25" customHeight="1" x14ac:dyDescent="0.25">
      <c r="A11" s="60" t="s">
        <v>50</v>
      </c>
      <c r="B11" s="63">
        <v>16000</v>
      </c>
      <c r="C11" s="66">
        <v>50</v>
      </c>
      <c r="D11" s="66">
        <v>800000</v>
      </c>
      <c r="E11" s="43">
        <v>262</v>
      </c>
      <c r="F11" s="16" t="s">
        <v>5</v>
      </c>
      <c r="G11" s="17" t="s">
        <v>51</v>
      </c>
      <c r="H11" s="16" t="s">
        <v>6</v>
      </c>
      <c r="I11" s="16">
        <v>22148205</v>
      </c>
      <c r="J11" s="16" t="s">
        <v>7</v>
      </c>
      <c r="K11" s="18" t="s">
        <v>52</v>
      </c>
    </row>
    <row r="12" spans="1:11" ht="25.5" customHeight="1" x14ac:dyDescent="0.25">
      <c r="A12" s="61"/>
      <c r="B12" s="64"/>
      <c r="C12" s="44"/>
      <c r="D12" s="67"/>
      <c r="E12" s="44"/>
      <c r="F12" s="8" t="s">
        <v>8</v>
      </c>
      <c r="G12" s="14">
        <v>321052</v>
      </c>
      <c r="H12" s="8" t="s">
        <v>9</v>
      </c>
      <c r="I12" s="15">
        <v>45414</v>
      </c>
      <c r="J12" s="8" t="s">
        <v>10</v>
      </c>
      <c r="K12" s="19" t="s">
        <v>53</v>
      </c>
    </row>
    <row r="13" spans="1:11" ht="45" x14ac:dyDescent="0.25">
      <c r="A13" s="61"/>
      <c r="B13" s="64"/>
      <c r="C13" s="44"/>
      <c r="D13" s="67"/>
      <c r="E13" s="44"/>
      <c r="F13" s="46"/>
      <c r="G13" s="49"/>
      <c r="H13" s="9" t="s">
        <v>11</v>
      </c>
      <c r="I13" s="15">
        <v>45435</v>
      </c>
      <c r="J13" s="9" t="s">
        <v>43</v>
      </c>
      <c r="K13" s="20" t="s">
        <v>54</v>
      </c>
    </row>
    <row r="14" spans="1:11" x14ac:dyDescent="0.25">
      <c r="A14" s="61"/>
      <c r="B14" s="64"/>
      <c r="C14" s="44"/>
      <c r="D14" s="67"/>
      <c r="E14" s="44"/>
      <c r="F14" s="47"/>
      <c r="G14" s="50"/>
      <c r="H14" s="8" t="s">
        <v>44</v>
      </c>
      <c r="I14" s="15">
        <v>45440</v>
      </c>
      <c r="J14" s="8" t="s">
        <v>45</v>
      </c>
      <c r="K14" s="21">
        <v>45481</v>
      </c>
    </row>
    <row r="15" spans="1:11" ht="15.75" thickBot="1" x14ac:dyDescent="0.3">
      <c r="A15" s="62"/>
      <c r="B15" s="65"/>
      <c r="C15" s="45"/>
      <c r="D15" s="68"/>
      <c r="E15" s="45"/>
      <c r="F15" s="48"/>
      <c r="G15" s="51"/>
      <c r="H15" s="22" t="s">
        <v>46</v>
      </c>
      <c r="I15" s="23"/>
      <c r="J15" s="22"/>
      <c r="K15" s="24"/>
    </row>
  </sheetData>
  <mergeCells count="18">
    <mergeCell ref="A6:K6"/>
    <mergeCell ref="A7:K7"/>
    <mergeCell ref="A1:K1"/>
    <mergeCell ref="A2:K2"/>
    <mergeCell ref="A3:K3"/>
    <mergeCell ref="A4:K4"/>
    <mergeCell ref="A5:K5"/>
    <mergeCell ref="E11:E15"/>
    <mergeCell ref="F13:F15"/>
    <mergeCell ref="G13:G15"/>
    <mergeCell ref="A8:K8"/>
    <mergeCell ref="F10:G10"/>
    <mergeCell ref="H10:I10"/>
    <mergeCell ref="J10:K10"/>
    <mergeCell ref="A11:A15"/>
    <mergeCell ref="B11:B15"/>
    <mergeCell ref="C11:C15"/>
    <mergeCell ref="D11:D15"/>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
  <sheetViews>
    <sheetView topLeftCell="B1" zoomScaleNormal="100" workbookViewId="0">
      <selection activeCell="I19" sqref="I19"/>
    </sheetView>
  </sheetViews>
  <sheetFormatPr baseColWidth="10" defaultRowHeight="15" x14ac:dyDescent="0.25"/>
  <cols>
    <col min="1" max="2" width="24.7109375" customWidth="1"/>
    <col min="3" max="3" width="20.42578125" bestFit="1" customWidth="1"/>
    <col min="4" max="4" width="15.42578125" bestFit="1" customWidth="1"/>
    <col min="5" max="5" width="17.85546875" bestFit="1" customWidth="1"/>
    <col min="6" max="6" width="20.42578125" customWidth="1"/>
    <col min="7" max="7" width="24.140625" customWidth="1"/>
    <col min="8" max="8" width="15.28515625" customWidth="1"/>
    <col min="9" max="9" width="22.140625" customWidth="1"/>
    <col min="10" max="10" width="17" customWidth="1"/>
    <col min="11" max="11" width="24.7109375" customWidth="1"/>
    <col min="12" max="12" width="18.140625" customWidth="1"/>
  </cols>
  <sheetData>
    <row r="1" spans="1:12" ht="21" customHeight="1" x14ac:dyDescent="0.25">
      <c r="A1" s="81" t="s">
        <v>36</v>
      </c>
      <c r="B1" s="82"/>
      <c r="C1" s="82"/>
      <c r="D1" s="82"/>
      <c r="E1" s="82"/>
      <c r="F1" s="82"/>
      <c r="G1" s="82"/>
      <c r="H1" s="82"/>
      <c r="I1" s="82"/>
      <c r="J1" s="82"/>
      <c r="K1" s="82"/>
      <c r="L1" s="83"/>
    </row>
    <row r="2" spans="1:12" ht="21" customHeight="1" x14ac:dyDescent="0.25">
      <c r="A2" s="78" t="s">
        <v>37</v>
      </c>
      <c r="B2" s="79"/>
      <c r="C2" s="79"/>
      <c r="D2" s="79"/>
      <c r="E2" s="79"/>
      <c r="F2" s="79"/>
      <c r="G2" s="79"/>
      <c r="H2" s="79"/>
      <c r="I2" s="79"/>
      <c r="J2" s="79"/>
      <c r="K2" s="79"/>
      <c r="L2" s="80"/>
    </row>
    <row r="3" spans="1:12" ht="21" customHeight="1" x14ac:dyDescent="0.25">
      <c r="A3" s="84" t="s">
        <v>32</v>
      </c>
      <c r="B3" s="85"/>
      <c r="C3" s="85"/>
      <c r="D3" s="85"/>
      <c r="E3" s="85"/>
      <c r="F3" s="85"/>
      <c r="G3" s="85"/>
      <c r="H3" s="85"/>
      <c r="I3" s="85"/>
      <c r="J3" s="85"/>
      <c r="K3" s="85"/>
      <c r="L3" s="86"/>
    </row>
    <row r="4" spans="1:12" ht="21" customHeight="1" x14ac:dyDescent="0.25">
      <c r="A4" s="78" t="s">
        <v>38</v>
      </c>
      <c r="B4" s="79"/>
      <c r="C4" s="79"/>
      <c r="D4" s="79"/>
      <c r="E4" s="79"/>
      <c r="F4" s="79"/>
      <c r="G4" s="79"/>
      <c r="H4" s="79"/>
      <c r="I4" s="79"/>
      <c r="J4" s="79"/>
      <c r="K4" s="79"/>
      <c r="L4" s="80"/>
    </row>
    <row r="5" spans="1:12" ht="21" customHeight="1" x14ac:dyDescent="0.25">
      <c r="A5" s="78" t="s">
        <v>39</v>
      </c>
      <c r="B5" s="79"/>
      <c r="C5" s="79"/>
      <c r="D5" s="79"/>
      <c r="E5" s="79"/>
      <c r="F5" s="79"/>
      <c r="G5" s="79"/>
      <c r="H5" s="79"/>
      <c r="I5" s="79"/>
      <c r="J5" s="79"/>
      <c r="K5" s="79"/>
      <c r="L5" s="80"/>
    </row>
    <row r="6" spans="1:12" ht="21" customHeight="1" x14ac:dyDescent="0.25">
      <c r="A6" s="78" t="s">
        <v>40</v>
      </c>
      <c r="B6" s="79"/>
      <c r="C6" s="79"/>
      <c r="D6" s="79"/>
      <c r="E6" s="79"/>
      <c r="F6" s="79"/>
      <c r="G6" s="79"/>
      <c r="H6" s="79"/>
      <c r="I6" s="79"/>
      <c r="J6" s="79"/>
      <c r="K6" s="79"/>
      <c r="L6" s="80"/>
    </row>
    <row r="7" spans="1:12" ht="21" customHeight="1" x14ac:dyDescent="0.25">
      <c r="A7" s="78" t="s">
        <v>49</v>
      </c>
      <c r="B7" s="79"/>
      <c r="C7" s="79"/>
      <c r="D7" s="79"/>
      <c r="E7" s="79"/>
      <c r="F7" s="79"/>
      <c r="G7" s="79"/>
      <c r="H7" s="79"/>
      <c r="I7" s="79"/>
      <c r="J7" s="79"/>
      <c r="K7" s="79"/>
      <c r="L7" s="80"/>
    </row>
    <row r="8" spans="1:12" ht="21" customHeight="1" thickBot="1" x14ac:dyDescent="0.3">
      <c r="A8" s="52" t="s">
        <v>29</v>
      </c>
      <c r="B8" s="53"/>
      <c r="C8" s="53"/>
      <c r="D8" s="53"/>
      <c r="E8" s="53"/>
      <c r="F8" s="53"/>
      <c r="G8" s="53"/>
      <c r="H8" s="53"/>
      <c r="I8" s="53"/>
      <c r="J8" s="53"/>
      <c r="K8" s="53"/>
      <c r="L8" s="54"/>
    </row>
    <row r="9" spans="1:12" ht="21" customHeight="1" thickBot="1" x14ac:dyDescent="0.3"/>
    <row r="10" spans="1:12" ht="32.25" thickBot="1" x14ac:dyDescent="0.3">
      <c r="A10" s="1" t="s">
        <v>0</v>
      </c>
      <c r="B10" s="3" t="s">
        <v>17</v>
      </c>
      <c r="C10" s="2" t="s">
        <v>15</v>
      </c>
      <c r="D10" s="2" t="s">
        <v>16</v>
      </c>
      <c r="E10" s="2" t="s">
        <v>18</v>
      </c>
      <c r="F10" s="2" t="s">
        <v>1</v>
      </c>
      <c r="G10" s="90" t="s">
        <v>2</v>
      </c>
      <c r="H10" s="90"/>
      <c r="I10" s="57" t="s">
        <v>3</v>
      </c>
      <c r="J10" s="58"/>
      <c r="K10" s="90" t="s">
        <v>4</v>
      </c>
      <c r="L10" s="91"/>
    </row>
    <row r="11" spans="1:12" ht="60.75" thickBot="1" x14ac:dyDescent="0.3">
      <c r="A11" s="92" t="s">
        <v>50</v>
      </c>
      <c r="B11" s="95" t="s">
        <v>52</v>
      </c>
      <c r="C11" s="66">
        <v>800000</v>
      </c>
      <c r="D11" s="66">
        <v>50</v>
      </c>
      <c r="E11" s="98" t="s">
        <v>55</v>
      </c>
      <c r="F11" s="98">
        <v>262</v>
      </c>
      <c r="G11" s="10" t="s">
        <v>5</v>
      </c>
      <c r="H11" s="17" t="s">
        <v>51</v>
      </c>
      <c r="I11" s="10" t="s">
        <v>6</v>
      </c>
      <c r="J11" s="16">
        <v>22148205</v>
      </c>
      <c r="K11" s="26" t="s">
        <v>19</v>
      </c>
      <c r="L11" s="27" t="s">
        <v>51</v>
      </c>
    </row>
    <row r="12" spans="1:12" ht="15.75" x14ac:dyDescent="0.25">
      <c r="A12" s="93"/>
      <c r="B12" s="96"/>
      <c r="C12" s="67"/>
      <c r="D12" s="67"/>
      <c r="E12" s="47"/>
      <c r="F12" s="47"/>
      <c r="G12" s="11" t="s">
        <v>8</v>
      </c>
      <c r="H12" s="14">
        <v>321052</v>
      </c>
      <c r="I12" s="11" t="s">
        <v>9</v>
      </c>
      <c r="J12" s="15">
        <v>45414</v>
      </c>
      <c r="K12" s="10" t="s">
        <v>7</v>
      </c>
      <c r="L12" s="28" t="s">
        <v>52</v>
      </c>
    </row>
    <row r="13" spans="1:12" ht="60" x14ac:dyDescent="0.25">
      <c r="A13" s="93"/>
      <c r="B13" s="96"/>
      <c r="C13" s="67"/>
      <c r="D13" s="67"/>
      <c r="E13" s="47"/>
      <c r="F13" s="47"/>
      <c r="G13" s="87"/>
      <c r="H13" s="87"/>
      <c r="I13" s="13" t="s">
        <v>11</v>
      </c>
      <c r="J13" s="15">
        <v>45435</v>
      </c>
      <c r="K13" s="11" t="s">
        <v>20</v>
      </c>
      <c r="L13" s="28" t="s">
        <v>54</v>
      </c>
    </row>
    <row r="14" spans="1:12" ht="39.75" customHeight="1" x14ac:dyDescent="0.25">
      <c r="A14" s="93"/>
      <c r="B14" s="96"/>
      <c r="C14" s="67"/>
      <c r="D14" s="67"/>
      <c r="E14" s="47"/>
      <c r="F14" s="47"/>
      <c r="G14" s="88"/>
      <c r="H14" s="88"/>
      <c r="I14" s="13" t="s">
        <v>21</v>
      </c>
      <c r="J14" s="15">
        <v>45440</v>
      </c>
      <c r="K14" s="13" t="s">
        <v>22</v>
      </c>
      <c r="L14" s="28" t="s">
        <v>56</v>
      </c>
    </row>
    <row r="15" spans="1:12" ht="30.75" thickBot="1" x14ac:dyDescent="0.3">
      <c r="A15" s="94"/>
      <c r="B15" s="97"/>
      <c r="C15" s="68"/>
      <c r="D15" s="68"/>
      <c r="E15" s="48"/>
      <c r="F15" s="48"/>
      <c r="G15" s="89"/>
      <c r="H15" s="89"/>
      <c r="I15" s="12"/>
      <c r="J15" s="4"/>
      <c r="K15" s="12" t="s">
        <v>10</v>
      </c>
      <c r="L15" s="29" t="s">
        <v>53</v>
      </c>
    </row>
    <row r="16" spans="1:12" x14ac:dyDescent="0.25">
      <c r="A16" t="s">
        <v>23</v>
      </c>
    </row>
  </sheetData>
  <mergeCells count="19">
    <mergeCell ref="G13:G15"/>
    <mergeCell ref="H13:H15"/>
    <mergeCell ref="A8:L8"/>
    <mergeCell ref="A7:L7"/>
    <mergeCell ref="G10:H10"/>
    <mergeCell ref="I10:J10"/>
    <mergeCell ref="K10:L10"/>
    <mergeCell ref="A11:A15"/>
    <mergeCell ref="B11:B15"/>
    <mergeCell ref="C11:C15"/>
    <mergeCell ref="D11:D15"/>
    <mergeCell ref="E11:E15"/>
    <mergeCell ref="F11:F15"/>
    <mergeCell ref="A6:L6"/>
    <mergeCell ref="A1:L1"/>
    <mergeCell ref="A2:L2"/>
    <mergeCell ref="A3:L3"/>
    <mergeCell ref="A4:L4"/>
    <mergeCell ref="A5:L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
  <sheetViews>
    <sheetView tabSelected="1" zoomScaleNormal="100" workbookViewId="0">
      <selection activeCell="D11" sqref="D11"/>
    </sheetView>
  </sheetViews>
  <sheetFormatPr baseColWidth="10" defaultRowHeight="15" x14ac:dyDescent="0.25"/>
  <cols>
    <col min="1" max="1" width="14.7109375" customWidth="1"/>
    <col min="2" max="2" width="39.42578125" customWidth="1"/>
    <col min="3" max="3" width="14.7109375" style="42" customWidth="1"/>
    <col min="4" max="4" width="14.7109375" style="39" customWidth="1"/>
    <col min="5" max="5" width="30.7109375" style="25" customWidth="1"/>
    <col min="6" max="6" width="12.7109375" bestFit="1" customWidth="1"/>
  </cols>
  <sheetData>
    <row r="1" spans="1:6" ht="21" x14ac:dyDescent="0.25">
      <c r="A1" s="81" t="s">
        <v>41</v>
      </c>
      <c r="B1" s="82"/>
      <c r="C1" s="82"/>
      <c r="D1" s="82"/>
      <c r="E1" s="82"/>
      <c r="F1" s="83"/>
    </row>
    <row r="2" spans="1:6" ht="21" x14ac:dyDescent="0.25">
      <c r="A2" s="78" t="s">
        <v>31</v>
      </c>
      <c r="B2" s="79"/>
      <c r="C2" s="79"/>
      <c r="D2" s="79"/>
      <c r="E2" s="79"/>
      <c r="F2" s="80"/>
    </row>
    <row r="3" spans="1:6" ht="21" x14ac:dyDescent="0.25">
      <c r="A3" s="84" t="s">
        <v>32</v>
      </c>
      <c r="B3" s="85"/>
      <c r="C3" s="85"/>
      <c r="D3" s="85"/>
      <c r="E3" s="85"/>
      <c r="F3" s="86"/>
    </row>
    <row r="4" spans="1:6" ht="21" x14ac:dyDescent="0.25">
      <c r="A4" s="78" t="s">
        <v>33</v>
      </c>
      <c r="B4" s="79"/>
      <c r="C4" s="79"/>
      <c r="D4" s="79"/>
      <c r="E4" s="79"/>
      <c r="F4" s="80"/>
    </row>
    <row r="5" spans="1:6" ht="21" x14ac:dyDescent="0.25">
      <c r="A5" s="78" t="s">
        <v>42</v>
      </c>
      <c r="B5" s="79"/>
      <c r="C5" s="79"/>
      <c r="D5" s="79"/>
      <c r="E5" s="79"/>
      <c r="F5" s="80"/>
    </row>
    <row r="6" spans="1:6" ht="21" x14ac:dyDescent="0.25">
      <c r="A6" s="30" t="s">
        <v>149</v>
      </c>
      <c r="B6" s="31"/>
      <c r="C6" s="40"/>
      <c r="D6" s="31"/>
      <c r="E6" s="31"/>
      <c r="F6" s="32"/>
    </row>
    <row r="7" spans="1:6" ht="21" x14ac:dyDescent="0.25">
      <c r="A7" s="78" t="s">
        <v>148</v>
      </c>
      <c r="B7" s="79"/>
      <c r="C7" s="79"/>
      <c r="D7" s="79"/>
      <c r="E7" s="79"/>
      <c r="F7" s="80"/>
    </row>
    <row r="8" spans="1:6" ht="21.75" thickBot="1" x14ac:dyDescent="0.3">
      <c r="A8" s="52" t="s">
        <v>24</v>
      </c>
      <c r="B8" s="53"/>
      <c r="C8" s="53"/>
      <c r="D8" s="53"/>
      <c r="E8" s="53"/>
      <c r="F8" s="54"/>
    </row>
    <row r="9" spans="1:6" ht="15.75" thickBot="1" x14ac:dyDescent="0.3">
      <c r="A9" s="99"/>
      <c r="B9" s="99"/>
      <c r="C9" s="99"/>
      <c r="D9" s="99"/>
      <c r="E9" s="99"/>
      <c r="F9" s="99"/>
    </row>
    <row r="10" spans="1:6" ht="31.5" x14ac:dyDescent="0.25">
      <c r="A10" s="5" t="s">
        <v>25</v>
      </c>
      <c r="B10" s="6" t="s">
        <v>47</v>
      </c>
      <c r="C10" s="6" t="s">
        <v>16</v>
      </c>
      <c r="D10" s="37" t="s">
        <v>150</v>
      </c>
      <c r="E10" s="6" t="s">
        <v>26</v>
      </c>
      <c r="F10" s="7" t="s">
        <v>27</v>
      </c>
    </row>
    <row r="11" spans="1:6" ht="90" x14ac:dyDescent="0.25">
      <c r="A11" s="33">
        <v>45595</v>
      </c>
      <c r="B11" s="34" t="s">
        <v>58</v>
      </c>
      <c r="C11" s="41">
        <f>500/9</f>
        <v>55.555555555555557</v>
      </c>
      <c r="D11" s="38">
        <v>500</v>
      </c>
      <c r="E11" s="35" t="s">
        <v>113</v>
      </c>
      <c r="F11" s="36" t="s">
        <v>114</v>
      </c>
    </row>
    <row r="12" spans="1:6" ht="135" x14ac:dyDescent="0.25">
      <c r="A12" s="33">
        <v>45596</v>
      </c>
      <c r="B12" s="34" t="s">
        <v>59</v>
      </c>
      <c r="C12" s="41">
        <f t="shared" ref="C12:C66" si="0">D12</f>
        <v>22440</v>
      </c>
      <c r="D12" s="38">
        <v>22440</v>
      </c>
      <c r="E12" s="35" t="s">
        <v>115</v>
      </c>
      <c r="F12" s="36" t="s">
        <v>57</v>
      </c>
    </row>
    <row r="13" spans="1:6" ht="75" x14ac:dyDescent="0.25">
      <c r="A13" s="33">
        <v>45596</v>
      </c>
      <c r="B13" s="34" t="s">
        <v>60</v>
      </c>
      <c r="C13" s="41">
        <f>735/13</f>
        <v>56.53846153846154</v>
      </c>
      <c r="D13" s="38">
        <v>735</v>
      </c>
      <c r="E13" s="35" t="s">
        <v>116</v>
      </c>
      <c r="F13" s="36" t="s">
        <v>117</v>
      </c>
    </row>
    <row r="14" spans="1:6" ht="150" x14ac:dyDescent="0.25">
      <c r="A14" s="33">
        <v>45596</v>
      </c>
      <c r="B14" s="34" t="s">
        <v>61</v>
      </c>
      <c r="C14" s="41">
        <f t="shared" si="0"/>
        <v>1650</v>
      </c>
      <c r="D14" s="38">
        <v>1650</v>
      </c>
      <c r="E14" s="35" t="s">
        <v>115</v>
      </c>
      <c r="F14" s="36" t="s">
        <v>57</v>
      </c>
    </row>
    <row r="15" spans="1:6" ht="90" x14ac:dyDescent="0.25">
      <c r="A15" s="33">
        <v>45610</v>
      </c>
      <c r="B15" s="34" t="s">
        <v>62</v>
      </c>
      <c r="C15" s="41">
        <f>72.5/5</f>
        <v>14.5</v>
      </c>
      <c r="D15" s="38">
        <v>72.5</v>
      </c>
      <c r="E15" s="35" t="s">
        <v>118</v>
      </c>
      <c r="F15" s="36" t="s">
        <v>48</v>
      </c>
    </row>
    <row r="16" spans="1:6" ht="90" x14ac:dyDescent="0.25">
      <c r="A16" s="33">
        <v>45611</v>
      </c>
      <c r="B16" s="34" t="s">
        <v>63</v>
      </c>
      <c r="C16" s="41">
        <f t="shared" si="0"/>
        <v>112</v>
      </c>
      <c r="D16" s="38">
        <v>112</v>
      </c>
      <c r="E16" s="35" t="s">
        <v>119</v>
      </c>
      <c r="F16" s="36" t="s">
        <v>120</v>
      </c>
    </row>
    <row r="17" spans="1:6" ht="105" x14ac:dyDescent="0.25">
      <c r="A17" s="33">
        <v>45614</v>
      </c>
      <c r="B17" s="34" t="s">
        <v>64</v>
      </c>
      <c r="C17" s="41">
        <f t="shared" si="0"/>
        <v>6198.53</v>
      </c>
      <c r="D17" s="38">
        <v>6198.53</v>
      </c>
      <c r="E17" s="35" t="s">
        <v>121</v>
      </c>
      <c r="F17" s="36" t="s">
        <v>122</v>
      </c>
    </row>
    <row r="18" spans="1:6" ht="75" x14ac:dyDescent="0.25">
      <c r="A18" s="33">
        <v>45615</v>
      </c>
      <c r="B18" s="34" t="s">
        <v>65</v>
      </c>
      <c r="C18" s="41">
        <f t="shared" si="0"/>
        <v>225</v>
      </c>
      <c r="D18" s="38">
        <v>225</v>
      </c>
      <c r="E18" s="35" t="s">
        <v>119</v>
      </c>
      <c r="F18" s="36" t="s">
        <v>120</v>
      </c>
    </row>
    <row r="19" spans="1:6" ht="120" x14ac:dyDescent="0.25">
      <c r="A19" s="33">
        <v>45615</v>
      </c>
      <c r="B19" s="34" t="s">
        <v>66</v>
      </c>
      <c r="C19" s="41">
        <f t="shared" si="0"/>
        <v>8889</v>
      </c>
      <c r="D19" s="38">
        <v>8889</v>
      </c>
      <c r="E19" s="35" t="s">
        <v>123</v>
      </c>
      <c r="F19" s="36" t="s">
        <v>124</v>
      </c>
    </row>
    <row r="20" spans="1:6" ht="195" x14ac:dyDescent="0.25">
      <c r="A20" s="33">
        <v>45615</v>
      </c>
      <c r="B20" s="34" t="s">
        <v>67</v>
      </c>
      <c r="C20" s="41">
        <f t="shared" si="0"/>
        <v>17225</v>
      </c>
      <c r="D20" s="38">
        <v>17225</v>
      </c>
      <c r="E20" s="35" t="s">
        <v>125</v>
      </c>
      <c r="F20" s="36" t="s">
        <v>124</v>
      </c>
    </row>
    <row r="21" spans="1:6" ht="165" x14ac:dyDescent="0.25">
      <c r="A21" s="33">
        <v>45615</v>
      </c>
      <c r="B21" s="34" t="s">
        <v>68</v>
      </c>
      <c r="C21" s="41">
        <f t="shared" si="0"/>
        <v>19800</v>
      </c>
      <c r="D21" s="38">
        <v>19800</v>
      </c>
      <c r="E21" s="35" t="s">
        <v>126</v>
      </c>
      <c r="F21" s="36" t="s">
        <v>127</v>
      </c>
    </row>
    <row r="22" spans="1:6" ht="105" x14ac:dyDescent="0.25">
      <c r="A22" s="33">
        <v>45615</v>
      </c>
      <c r="B22" s="34" t="s">
        <v>69</v>
      </c>
      <c r="C22" s="41">
        <f t="shared" si="0"/>
        <v>4840</v>
      </c>
      <c r="D22" s="38">
        <v>4840</v>
      </c>
      <c r="E22" s="35" t="s">
        <v>128</v>
      </c>
      <c r="F22" s="36" t="s">
        <v>129</v>
      </c>
    </row>
    <row r="23" spans="1:6" ht="120" x14ac:dyDescent="0.25">
      <c r="A23" s="33">
        <v>45615</v>
      </c>
      <c r="B23" s="34" t="s">
        <v>70</v>
      </c>
      <c r="C23" s="41">
        <f t="shared" si="0"/>
        <v>23655</v>
      </c>
      <c r="D23" s="38">
        <v>23655</v>
      </c>
      <c r="E23" s="35" t="s">
        <v>130</v>
      </c>
      <c r="F23" s="36" t="s">
        <v>131</v>
      </c>
    </row>
    <row r="24" spans="1:6" ht="105" x14ac:dyDescent="0.25">
      <c r="A24" s="33">
        <v>45615</v>
      </c>
      <c r="B24" s="34" t="s">
        <v>71</v>
      </c>
      <c r="C24" s="41">
        <f t="shared" si="0"/>
        <v>112</v>
      </c>
      <c r="D24" s="38">
        <v>112</v>
      </c>
      <c r="E24" s="35" t="s">
        <v>119</v>
      </c>
      <c r="F24" s="36" t="s">
        <v>120</v>
      </c>
    </row>
    <row r="25" spans="1:6" ht="120" x14ac:dyDescent="0.25">
      <c r="A25" s="33">
        <v>45615</v>
      </c>
      <c r="B25" s="34" t="s">
        <v>72</v>
      </c>
      <c r="C25" s="41">
        <f t="shared" si="0"/>
        <v>24975</v>
      </c>
      <c r="D25" s="38">
        <v>24975</v>
      </c>
      <c r="E25" s="35" t="s">
        <v>132</v>
      </c>
      <c r="F25" s="36" t="s">
        <v>133</v>
      </c>
    </row>
    <row r="26" spans="1:6" ht="60" x14ac:dyDescent="0.25">
      <c r="A26" s="33">
        <v>45615</v>
      </c>
      <c r="B26" s="34" t="s">
        <v>73</v>
      </c>
      <c r="C26" s="41">
        <f t="shared" si="0"/>
        <v>145</v>
      </c>
      <c r="D26" s="38">
        <v>145</v>
      </c>
      <c r="E26" s="35" t="s">
        <v>119</v>
      </c>
      <c r="F26" s="36" t="s">
        <v>120</v>
      </c>
    </row>
    <row r="27" spans="1:6" ht="105" x14ac:dyDescent="0.25">
      <c r="A27" s="33">
        <v>45616</v>
      </c>
      <c r="B27" s="34" t="s">
        <v>74</v>
      </c>
      <c r="C27" s="41">
        <f t="shared" si="0"/>
        <v>225</v>
      </c>
      <c r="D27" s="38">
        <v>225</v>
      </c>
      <c r="E27" s="35" t="s">
        <v>119</v>
      </c>
      <c r="F27" s="36" t="s">
        <v>120</v>
      </c>
    </row>
    <row r="28" spans="1:6" ht="270" x14ac:dyDescent="0.25">
      <c r="A28" s="33">
        <v>45616</v>
      </c>
      <c r="B28" s="34" t="s">
        <v>75</v>
      </c>
      <c r="C28" s="41">
        <f>457/3</f>
        <v>152.33333333333334</v>
      </c>
      <c r="D28" s="38">
        <v>457</v>
      </c>
      <c r="E28" s="35" t="s">
        <v>119</v>
      </c>
      <c r="F28" s="36" t="s">
        <v>120</v>
      </c>
    </row>
    <row r="29" spans="1:6" ht="120" x14ac:dyDescent="0.25">
      <c r="A29" s="33">
        <v>45616</v>
      </c>
      <c r="B29" s="34" t="s">
        <v>76</v>
      </c>
      <c r="C29" s="41">
        <f t="shared" si="0"/>
        <v>8717</v>
      </c>
      <c r="D29" s="38">
        <v>8717</v>
      </c>
      <c r="E29" s="35" t="s">
        <v>134</v>
      </c>
      <c r="F29" s="36" t="s">
        <v>135</v>
      </c>
    </row>
    <row r="30" spans="1:6" ht="90" x14ac:dyDescent="0.25">
      <c r="A30" s="33">
        <v>45616</v>
      </c>
      <c r="B30" s="34" t="s">
        <v>77</v>
      </c>
      <c r="C30" s="41">
        <f t="shared" si="0"/>
        <v>112</v>
      </c>
      <c r="D30" s="38">
        <v>112</v>
      </c>
      <c r="E30" s="35" t="s">
        <v>119</v>
      </c>
      <c r="F30" s="36" t="s">
        <v>120</v>
      </c>
    </row>
    <row r="31" spans="1:6" ht="137.25" customHeight="1" x14ac:dyDescent="0.25">
      <c r="A31" s="33">
        <v>45616</v>
      </c>
      <c r="B31" s="34" t="s">
        <v>78</v>
      </c>
      <c r="C31" s="41">
        <f>336/3</f>
        <v>112</v>
      </c>
      <c r="D31" s="38">
        <v>336</v>
      </c>
      <c r="E31" s="35" t="s">
        <v>119</v>
      </c>
      <c r="F31" s="36" t="s">
        <v>120</v>
      </c>
    </row>
    <row r="32" spans="1:6" ht="105" x14ac:dyDescent="0.25">
      <c r="A32" s="33">
        <v>45616</v>
      </c>
      <c r="B32" s="34" t="s">
        <v>79</v>
      </c>
      <c r="C32" s="41">
        <f t="shared" si="0"/>
        <v>1006.5</v>
      </c>
      <c r="D32" s="38">
        <v>1006.5</v>
      </c>
      <c r="E32" s="35" t="s">
        <v>115</v>
      </c>
      <c r="F32" s="36" t="s">
        <v>57</v>
      </c>
    </row>
    <row r="33" spans="1:6" ht="90" x14ac:dyDescent="0.25">
      <c r="A33" s="33">
        <v>45617</v>
      </c>
      <c r="B33" s="34" t="s">
        <v>80</v>
      </c>
      <c r="C33" s="41">
        <f>72.5/5</f>
        <v>14.5</v>
      </c>
      <c r="D33" s="38">
        <v>72.5</v>
      </c>
      <c r="E33" s="35" t="s">
        <v>136</v>
      </c>
      <c r="F33" s="36" t="s">
        <v>48</v>
      </c>
    </row>
    <row r="34" spans="1:6" ht="105" x14ac:dyDescent="0.25">
      <c r="A34" s="33">
        <v>45617</v>
      </c>
      <c r="B34" s="34" t="s">
        <v>81</v>
      </c>
      <c r="C34" s="41">
        <f t="shared" si="0"/>
        <v>1980</v>
      </c>
      <c r="D34" s="38">
        <v>1980</v>
      </c>
      <c r="E34" s="35" t="s">
        <v>128</v>
      </c>
      <c r="F34" s="36" t="s">
        <v>129</v>
      </c>
    </row>
    <row r="35" spans="1:6" ht="105" x14ac:dyDescent="0.25">
      <c r="A35" s="33">
        <v>45617</v>
      </c>
      <c r="B35" s="34" t="s">
        <v>82</v>
      </c>
      <c r="C35" s="41">
        <f t="shared" si="0"/>
        <v>200</v>
      </c>
      <c r="D35" s="38">
        <v>200</v>
      </c>
      <c r="E35" s="35" t="s">
        <v>137</v>
      </c>
      <c r="F35" s="36" t="s">
        <v>138</v>
      </c>
    </row>
    <row r="36" spans="1:6" ht="105" x14ac:dyDescent="0.25">
      <c r="A36" s="33">
        <v>45617</v>
      </c>
      <c r="B36" s="34" t="s">
        <v>83</v>
      </c>
      <c r="C36" s="41">
        <f t="shared" si="0"/>
        <v>200</v>
      </c>
      <c r="D36" s="38">
        <v>200</v>
      </c>
      <c r="E36" s="35" t="s">
        <v>137</v>
      </c>
      <c r="F36" s="36" t="s">
        <v>138</v>
      </c>
    </row>
    <row r="37" spans="1:6" ht="120" x14ac:dyDescent="0.25">
      <c r="A37" s="33">
        <v>45617</v>
      </c>
      <c r="B37" s="34" t="s">
        <v>84</v>
      </c>
      <c r="C37" s="41">
        <f t="shared" si="0"/>
        <v>12141</v>
      </c>
      <c r="D37" s="38">
        <v>12141</v>
      </c>
      <c r="E37" s="35" t="s">
        <v>139</v>
      </c>
      <c r="F37" s="36" t="s">
        <v>135</v>
      </c>
    </row>
    <row r="38" spans="1:6" ht="105" x14ac:dyDescent="0.25">
      <c r="A38" s="33">
        <v>45617</v>
      </c>
      <c r="B38" s="34" t="s">
        <v>85</v>
      </c>
      <c r="C38" s="41">
        <f t="shared" si="0"/>
        <v>200</v>
      </c>
      <c r="D38" s="38">
        <v>200</v>
      </c>
      <c r="E38" s="35" t="s">
        <v>137</v>
      </c>
      <c r="F38" s="36" t="s">
        <v>138</v>
      </c>
    </row>
    <row r="39" spans="1:6" ht="105" x14ac:dyDescent="0.25">
      <c r="A39" s="33">
        <v>45618</v>
      </c>
      <c r="B39" s="34" t="s">
        <v>86</v>
      </c>
      <c r="C39" s="41">
        <f t="shared" si="0"/>
        <v>3165.09</v>
      </c>
      <c r="D39" s="38">
        <v>3165.09</v>
      </c>
      <c r="E39" s="35" t="s">
        <v>140</v>
      </c>
      <c r="F39" s="36" t="s">
        <v>141</v>
      </c>
    </row>
    <row r="40" spans="1:6" ht="105" x14ac:dyDescent="0.25">
      <c r="A40" s="33">
        <v>45618</v>
      </c>
      <c r="B40" s="34" t="s">
        <v>87</v>
      </c>
      <c r="C40" s="41">
        <f t="shared" si="0"/>
        <v>2762.79</v>
      </c>
      <c r="D40" s="38">
        <v>2762.79</v>
      </c>
      <c r="E40" s="35" t="s">
        <v>140</v>
      </c>
      <c r="F40" s="36" t="s">
        <v>141</v>
      </c>
    </row>
    <row r="41" spans="1:6" ht="105" x14ac:dyDescent="0.25">
      <c r="A41" s="33">
        <v>45618</v>
      </c>
      <c r="B41" s="34" t="s">
        <v>88</v>
      </c>
      <c r="C41" s="41">
        <f t="shared" si="0"/>
        <v>3201.08</v>
      </c>
      <c r="D41" s="38">
        <v>3201.08</v>
      </c>
      <c r="E41" s="35" t="s">
        <v>140</v>
      </c>
      <c r="F41" s="36" t="s">
        <v>141</v>
      </c>
    </row>
    <row r="42" spans="1:6" ht="105" x14ac:dyDescent="0.25">
      <c r="A42" s="33">
        <v>45618</v>
      </c>
      <c r="B42" s="34" t="s">
        <v>89</v>
      </c>
      <c r="C42" s="41">
        <f t="shared" si="0"/>
        <v>3953.06</v>
      </c>
      <c r="D42" s="38">
        <v>3953.06</v>
      </c>
      <c r="E42" s="35" t="s">
        <v>140</v>
      </c>
      <c r="F42" s="36" t="s">
        <v>141</v>
      </c>
    </row>
    <row r="43" spans="1:6" ht="105" x14ac:dyDescent="0.25">
      <c r="A43" s="33">
        <v>45618</v>
      </c>
      <c r="B43" s="34" t="s">
        <v>90</v>
      </c>
      <c r="C43" s="41">
        <f t="shared" si="0"/>
        <v>3126.76</v>
      </c>
      <c r="D43" s="38">
        <v>3126.76</v>
      </c>
      <c r="E43" s="35" t="s">
        <v>140</v>
      </c>
      <c r="F43" s="36" t="s">
        <v>141</v>
      </c>
    </row>
    <row r="44" spans="1:6" ht="105" x14ac:dyDescent="0.25">
      <c r="A44" s="33">
        <v>45618</v>
      </c>
      <c r="B44" s="34" t="s">
        <v>91</v>
      </c>
      <c r="C44" s="41">
        <f t="shared" si="0"/>
        <v>2443.75</v>
      </c>
      <c r="D44" s="38">
        <v>2443.75</v>
      </c>
      <c r="E44" s="35" t="s">
        <v>140</v>
      </c>
      <c r="F44" s="36" t="s">
        <v>141</v>
      </c>
    </row>
    <row r="45" spans="1:6" ht="105" x14ac:dyDescent="0.25">
      <c r="A45" s="33">
        <v>45618</v>
      </c>
      <c r="B45" s="34" t="s">
        <v>92</v>
      </c>
      <c r="C45" s="41">
        <f t="shared" si="0"/>
        <v>1359.81</v>
      </c>
      <c r="D45" s="38">
        <v>1359.81</v>
      </c>
      <c r="E45" s="35" t="s">
        <v>140</v>
      </c>
      <c r="F45" s="36" t="s">
        <v>141</v>
      </c>
    </row>
    <row r="46" spans="1:6" ht="105" x14ac:dyDescent="0.25">
      <c r="A46" s="33">
        <v>45618</v>
      </c>
      <c r="B46" s="34" t="s">
        <v>93</v>
      </c>
      <c r="C46" s="41">
        <f t="shared" si="0"/>
        <v>3233.58</v>
      </c>
      <c r="D46" s="38">
        <v>3233.58</v>
      </c>
      <c r="E46" s="35" t="s">
        <v>140</v>
      </c>
      <c r="F46" s="36" t="s">
        <v>141</v>
      </c>
    </row>
    <row r="47" spans="1:6" ht="105" x14ac:dyDescent="0.25">
      <c r="A47" s="33">
        <v>45618</v>
      </c>
      <c r="B47" s="34" t="s">
        <v>94</v>
      </c>
      <c r="C47" s="41">
        <f t="shared" si="0"/>
        <v>1142.54</v>
      </c>
      <c r="D47" s="38">
        <v>1142.54</v>
      </c>
      <c r="E47" s="35" t="s">
        <v>140</v>
      </c>
      <c r="F47" s="36" t="s">
        <v>141</v>
      </c>
    </row>
    <row r="48" spans="1:6" ht="105" x14ac:dyDescent="0.25">
      <c r="A48" s="33">
        <v>45618</v>
      </c>
      <c r="B48" s="34" t="s">
        <v>95</v>
      </c>
      <c r="C48" s="41">
        <f t="shared" si="0"/>
        <v>1397.38</v>
      </c>
      <c r="D48" s="38">
        <v>1397.38</v>
      </c>
      <c r="E48" s="35" t="s">
        <v>140</v>
      </c>
      <c r="F48" s="36" t="s">
        <v>141</v>
      </c>
    </row>
    <row r="49" spans="1:6" ht="105" x14ac:dyDescent="0.25">
      <c r="A49" s="33">
        <v>45618</v>
      </c>
      <c r="B49" s="34" t="s">
        <v>96</v>
      </c>
      <c r="C49" s="41">
        <f t="shared" si="0"/>
        <v>1195.29</v>
      </c>
      <c r="D49" s="38">
        <v>1195.29</v>
      </c>
      <c r="E49" s="35" t="s">
        <v>140</v>
      </c>
      <c r="F49" s="36" t="s">
        <v>141</v>
      </c>
    </row>
    <row r="50" spans="1:6" ht="105" x14ac:dyDescent="0.25">
      <c r="A50" s="33">
        <v>45618</v>
      </c>
      <c r="B50" s="34" t="s">
        <v>97</v>
      </c>
      <c r="C50" s="41">
        <f t="shared" si="0"/>
        <v>2761.16</v>
      </c>
      <c r="D50" s="38">
        <v>2761.16</v>
      </c>
      <c r="E50" s="35" t="s">
        <v>140</v>
      </c>
      <c r="F50" s="36" t="s">
        <v>141</v>
      </c>
    </row>
    <row r="51" spans="1:6" ht="105" x14ac:dyDescent="0.25">
      <c r="A51" s="33">
        <v>45618</v>
      </c>
      <c r="B51" s="34" t="s">
        <v>98</v>
      </c>
      <c r="C51" s="41">
        <f t="shared" si="0"/>
        <v>1263.44</v>
      </c>
      <c r="D51" s="38">
        <v>1263.44</v>
      </c>
      <c r="E51" s="35" t="s">
        <v>140</v>
      </c>
      <c r="F51" s="36" t="s">
        <v>141</v>
      </c>
    </row>
    <row r="52" spans="1:6" ht="105" x14ac:dyDescent="0.25">
      <c r="A52" s="33">
        <v>45618</v>
      </c>
      <c r="B52" s="34" t="s">
        <v>86</v>
      </c>
      <c r="C52" s="41">
        <f t="shared" si="0"/>
        <v>1359.82</v>
      </c>
      <c r="D52" s="38">
        <v>1359.82</v>
      </c>
      <c r="E52" s="35" t="s">
        <v>140</v>
      </c>
      <c r="F52" s="36" t="s">
        <v>141</v>
      </c>
    </row>
    <row r="53" spans="1:6" ht="105" x14ac:dyDescent="0.25">
      <c r="A53" s="33">
        <v>45618</v>
      </c>
      <c r="B53" s="34" t="s">
        <v>99</v>
      </c>
      <c r="C53" s="41">
        <f t="shared" si="0"/>
        <v>3165.09</v>
      </c>
      <c r="D53" s="38">
        <v>3165.09</v>
      </c>
      <c r="E53" s="35" t="s">
        <v>140</v>
      </c>
      <c r="F53" s="36" t="s">
        <v>141</v>
      </c>
    </row>
    <row r="54" spans="1:6" ht="105" x14ac:dyDescent="0.25">
      <c r="A54" s="33">
        <v>45618</v>
      </c>
      <c r="B54" s="34" t="s">
        <v>100</v>
      </c>
      <c r="C54" s="41">
        <f t="shared" si="0"/>
        <v>3247.62</v>
      </c>
      <c r="D54" s="38">
        <v>3247.62</v>
      </c>
      <c r="E54" s="35" t="s">
        <v>140</v>
      </c>
      <c r="F54" s="36" t="s">
        <v>141</v>
      </c>
    </row>
    <row r="55" spans="1:6" ht="105" x14ac:dyDescent="0.25">
      <c r="A55" s="33">
        <v>45618</v>
      </c>
      <c r="B55" s="34" t="s">
        <v>101</v>
      </c>
      <c r="C55" s="41">
        <f t="shared" si="0"/>
        <v>1807.84</v>
      </c>
      <c r="D55" s="38">
        <v>1807.84</v>
      </c>
      <c r="E55" s="35" t="s">
        <v>140</v>
      </c>
      <c r="F55" s="36" t="s">
        <v>141</v>
      </c>
    </row>
    <row r="56" spans="1:6" ht="105" x14ac:dyDescent="0.25">
      <c r="A56" s="33">
        <v>45618</v>
      </c>
      <c r="B56" s="34" t="s">
        <v>99</v>
      </c>
      <c r="C56" s="41">
        <f t="shared" si="0"/>
        <v>1359.81</v>
      </c>
      <c r="D56" s="38">
        <v>1359.81</v>
      </c>
      <c r="E56" s="35" t="s">
        <v>140</v>
      </c>
      <c r="F56" s="36" t="s">
        <v>141</v>
      </c>
    </row>
    <row r="57" spans="1:6" ht="105" x14ac:dyDescent="0.25">
      <c r="A57" s="33">
        <v>45618</v>
      </c>
      <c r="B57" s="34" t="s">
        <v>102</v>
      </c>
      <c r="C57" s="41">
        <f t="shared" si="0"/>
        <v>2370.71</v>
      </c>
      <c r="D57" s="38">
        <v>2370.71</v>
      </c>
      <c r="E57" s="35" t="s">
        <v>140</v>
      </c>
      <c r="F57" s="36" t="s">
        <v>141</v>
      </c>
    </row>
    <row r="58" spans="1:6" ht="105" x14ac:dyDescent="0.25">
      <c r="A58" s="33">
        <v>45618</v>
      </c>
      <c r="B58" s="34" t="s">
        <v>103</v>
      </c>
      <c r="C58" s="41">
        <f t="shared" si="0"/>
        <v>2810.75</v>
      </c>
      <c r="D58" s="38">
        <v>2810.75</v>
      </c>
      <c r="E58" s="35" t="s">
        <v>140</v>
      </c>
      <c r="F58" s="36" t="s">
        <v>141</v>
      </c>
    </row>
    <row r="59" spans="1:6" ht="105" x14ac:dyDescent="0.25">
      <c r="A59" s="33">
        <v>45618</v>
      </c>
      <c r="B59" s="34" t="s">
        <v>104</v>
      </c>
      <c r="C59" s="41">
        <f t="shared" si="0"/>
        <v>3233.74</v>
      </c>
      <c r="D59" s="38">
        <v>3233.74</v>
      </c>
      <c r="E59" s="35" t="s">
        <v>140</v>
      </c>
      <c r="F59" s="36" t="s">
        <v>141</v>
      </c>
    </row>
    <row r="60" spans="1:6" ht="105" x14ac:dyDescent="0.25">
      <c r="A60" s="33">
        <v>45618</v>
      </c>
      <c r="B60" s="34" t="s">
        <v>105</v>
      </c>
      <c r="C60" s="41">
        <f t="shared" si="0"/>
        <v>3140.43</v>
      </c>
      <c r="D60" s="38">
        <v>3140.43</v>
      </c>
      <c r="E60" s="35" t="s">
        <v>140</v>
      </c>
      <c r="F60" s="36" t="s">
        <v>141</v>
      </c>
    </row>
    <row r="61" spans="1:6" ht="105" x14ac:dyDescent="0.25">
      <c r="A61" s="33">
        <v>45618</v>
      </c>
      <c r="B61" s="34" t="s">
        <v>106</v>
      </c>
      <c r="C61" s="41">
        <f t="shared" si="0"/>
        <v>2044.67</v>
      </c>
      <c r="D61" s="38">
        <v>2044.67</v>
      </c>
      <c r="E61" s="35" t="s">
        <v>140</v>
      </c>
      <c r="F61" s="36" t="s">
        <v>141</v>
      </c>
    </row>
    <row r="62" spans="1:6" ht="105" x14ac:dyDescent="0.25">
      <c r="A62" s="33">
        <v>45618</v>
      </c>
      <c r="B62" s="34" t="s">
        <v>107</v>
      </c>
      <c r="C62" s="41">
        <f t="shared" si="0"/>
        <v>1272.07</v>
      </c>
      <c r="D62" s="38">
        <v>1272.07</v>
      </c>
      <c r="E62" s="35" t="s">
        <v>140</v>
      </c>
      <c r="F62" s="36" t="s">
        <v>141</v>
      </c>
    </row>
    <row r="63" spans="1:6" ht="242.25" customHeight="1" x14ac:dyDescent="0.25">
      <c r="A63" s="33">
        <v>45623</v>
      </c>
      <c r="B63" s="34" t="s">
        <v>108</v>
      </c>
      <c r="C63" s="41">
        <f t="shared" si="0"/>
        <v>19500</v>
      </c>
      <c r="D63" s="38">
        <v>19500</v>
      </c>
      <c r="E63" s="35" t="s">
        <v>142</v>
      </c>
      <c r="F63" s="36" t="s">
        <v>143</v>
      </c>
    </row>
    <row r="64" spans="1:6" ht="105" x14ac:dyDescent="0.25">
      <c r="A64" s="33">
        <v>45623</v>
      </c>
      <c r="B64" s="34" t="s">
        <v>109</v>
      </c>
      <c r="C64" s="41">
        <f t="shared" si="0"/>
        <v>24470</v>
      </c>
      <c r="D64" s="38">
        <v>24470</v>
      </c>
      <c r="E64" s="35" t="s">
        <v>132</v>
      </c>
      <c r="F64" s="36" t="s">
        <v>133</v>
      </c>
    </row>
    <row r="65" spans="1:6" ht="105" x14ac:dyDescent="0.25">
      <c r="A65" s="33">
        <v>45623</v>
      </c>
      <c r="B65" s="34" t="s">
        <v>110</v>
      </c>
      <c r="C65" s="41">
        <f t="shared" si="0"/>
        <v>21040</v>
      </c>
      <c r="D65" s="38">
        <v>21040</v>
      </c>
      <c r="E65" s="35" t="s">
        <v>123</v>
      </c>
      <c r="F65" s="36" t="s">
        <v>124</v>
      </c>
    </row>
    <row r="66" spans="1:6" ht="118.5" customHeight="1" x14ac:dyDescent="0.25">
      <c r="A66" s="33">
        <v>45624</v>
      </c>
      <c r="B66" s="34" t="s">
        <v>111</v>
      </c>
      <c r="C66" s="41">
        <f t="shared" si="0"/>
        <v>3220</v>
      </c>
      <c r="D66" s="38">
        <v>3220</v>
      </c>
      <c r="E66" s="35" t="s">
        <v>144</v>
      </c>
      <c r="F66" s="36" t="s">
        <v>145</v>
      </c>
    </row>
    <row r="67" spans="1:6" ht="45" x14ac:dyDescent="0.25">
      <c r="A67" s="33">
        <v>45625</v>
      </c>
      <c r="B67" s="34" t="s">
        <v>112</v>
      </c>
      <c r="C67" s="41">
        <f>7601.4/2</f>
        <v>3800.7</v>
      </c>
      <c r="D67" s="38">
        <v>7601.4</v>
      </c>
      <c r="E67" s="35" t="s">
        <v>146</v>
      </c>
      <c r="F67" s="36" t="s">
        <v>147</v>
      </c>
    </row>
  </sheetData>
  <mergeCells count="8">
    <mergeCell ref="A7:F7"/>
    <mergeCell ref="A8:F8"/>
    <mergeCell ref="A9:F9"/>
    <mergeCell ref="A1:F1"/>
    <mergeCell ref="A2:F2"/>
    <mergeCell ref="A3:F3"/>
    <mergeCell ref="A4:F4"/>
    <mergeCell ref="A5:F5"/>
  </mergeCells>
  <pageMargins left="0.31496062992125984" right="0.31496062992125984" top="0.74803149606299213" bottom="0.74803149606299213" header="0.31496062992125984" footer="0.31496062992125984"/>
  <pageSetup scale="75"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N10</vt:lpstr>
      <vt:lpstr>N20</vt:lpstr>
      <vt:lpstr>N22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 Francisco Lima Barillas</dc:creator>
  <cp:lastModifiedBy>Alicia Marina Cordova Renoj</cp:lastModifiedBy>
  <cp:lastPrinted>2024-12-04T17:05:01Z</cp:lastPrinted>
  <dcterms:created xsi:type="dcterms:W3CDTF">2017-12-05T18:01:17Z</dcterms:created>
  <dcterms:modified xsi:type="dcterms:W3CDTF">2024-12-23T14:23:26Z</dcterms:modified>
</cp:coreProperties>
</file>