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sandra.montavan\Desktop\TABLERO ELECTRÓNICO MAGA\junio\"/>
    </mc:Choice>
  </mc:AlternateContent>
  <xr:revisionPtr revIDLastSave="0" documentId="8_{9D00F945-C361-4BB8-9BEC-A80397076616}" xr6:coauthVersionLast="47" xr6:coauthVersionMax="47" xr10:uidLastSave="{00000000-0000-0000-0000-000000000000}"/>
  <bookViews>
    <workbookView xWindow="-120" yWindow="-120" windowWidth="29040" windowHeight="15720" tabRatio="773" activeTab="4" xr2:uid="{00000000-000D-0000-FFFF-FFFF00000000}"/>
  </bookViews>
  <sheets>
    <sheet name="TABLERO" sheetId="1" r:id="rId1"/>
    <sheet name="GESTION DEL PRESUPUESTO" sheetId="2" r:id="rId2"/>
    <sheet name="EJECUCIÓN GRUPO Y FINALIDAD" sheetId="4" r:id="rId3"/>
    <sheet name="PRESUPUESTO POR REGIÓN" sheetId="3" r:id="rId4"/>
    <sheet name="SERVICIOS PERSONALES TEC Y PROF" sheetId="5" r:id="rId5"/>
    <sheet name="PROGRAMAS PRESUPUESTARIOS " sheetId="6" r:id="rId6"/>
  </sheets>
  <definedNames>
    <definedName name="_Hlk198222101" localSheetId="2">'EJECUCIÓN GRUPO Y FINALIDAD'!$J$64</definedName>
    <definedName name="_xlnm.Print_Area" localSheetId="0">TABLERO!$A$1:$P$32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5" l="1"/>
  <c r="I15" i="5"/>
  <c r="F25" i="5"/>
  <c r="F26" i="5"/>
  <c r="F27" i="5"/>
  <c r="F29" i="5"/>
  <c r="F24" i="5"/>
  <c r="E30" i="5"/>
  <c r="I26" i="5"/>
  <c r="I27" i="5"/>
  <c r="I25" i="5"/>
  <c r="K11" i="6"/>
  <c r="K16" i="6" s="1"/>
  <c r="K12" i="6"/>
  <c r="K13" i="6"/>
  <c r="K14" i="6"/>
  <c r="K15" i="6"/>
  <c r="K10" i="6"/>
  <c r="F11" i="6"/>
  <c r="F12" i="6"/>
  <c r="F13" i="6"/>
  <c r="F14" i="6"/>
  <c r="F15" i="6"/>
  <c r="F10" i="6"/>
  <c r="E44" i="3"/>
  <c r="E36" i="3"/>
  <c r="E37" i="3"/>
  <c r="E38" i="3"/>
  <c r="E39" i="3"/>
  <c r="E40" i="3"/>
  <c r="E41" i="3"/>
  <c r="E42" i="3"/>
  <c r="E43" i="3"/>
  <c r="E35" i="3"/>
  <c r="D19" i="3"/>
  <c r="K26" i="4"/>
  <c r="K27" i="4"/>
  <c r="K28" i="4"/>
  <c r="K29" i="4"/>
  <c r="K25" i="4"/>
  <c r="K30" i="4" s="1"/>
  <c r="K14" i="4"/>
  <c r="K15" i="4"/>
  <c r="K16" i="4"/>
  <c r="K17" i="4"/>
  <c r="K18" i="4"/>
  <c r="K19" i="4"/>
  <c r="K20" i="4"/>
  <c r="K13" i="4"/>
  <c r="K21" i="4" s="1"/>
  <c r="D21" i="4"/>
  <c r="I8" i="1"/>
  <c r="I9" i="1"/>
  <c r="I10" i="1"/>
  <c r="I11" i="1"/>
  <c r="I12" i="1"/>
  <c r="I13" i="1"/>
  <c r="I14" i="1"/>
  <c r="I15" i="1"/>
  <c r="L8" i="1"/>
  <c r="L9" i="1"/>
  <c r="L10" i="1"/>
  <c r="L11" i="1"/>
  <c r="L12" i="1"/>
  <c r="L13" i="1"/>
  <c r="L14" i="1"/>
  <c r="L15" i="1"/>
  <c r="L16" i="1"/>
  <c r="O20" i="1"/>
  <c r="D16" i="6"/>
  <c r="E16" i="6"/>
  <c r="F16" i="6" s="1"/>
  <c r="F30" i="5" l="1"/>
  <c r="I16" i="1"/>
  <c r="L17" i="1"/>
  <c r="O12" i="1"/>
  <c r="O8" i="1"/>
  <c r="I19" i="1"/>
  <c r="I20" i="1"/>
  <c r="I21" i="1"/>
  <c r="I22" i="1"/>
  <c r="I18" i="1"/>
  <c r="H31" i="1"/>
  <c r="H30" i="1"/>
  <c r="H29" i="1"/>
  <c r="H28" i="1"/>
  <c r="H27" i="1"/>
  <c r="H26" i="1"/>
  <c r="F31" i="1"/>
  <c r="F30" i="1"/>
  <c r="F29" i="1"/>
  <c r="F28" i="1"/>
  <c r="F27" i="1"/>
  <c r="F26" i="1"/>
  <c r="O22" i="1"/>
  <c r="O21" i="1"/>
  <c r="F12" i="1"/>
  <c r="F8" i="1"/>
  <c r="F32" i="1" l="1"/>
  <c r="I23" i="1"/>
  <c r="I26" i="1"/>
  <c r="I27" i="1"/>
  <c r="O16" i="1"/>
  <c r="I31" i="1"/>
  <c r="I28" i="1"/>
  <c r="I29" i="1"/>
  <c r="I30" i="1"/>
  <c r="D30" i="4"/>
  <c r="H32" i="1" l="1"/>
  <c r="I32" i="1" s="1"/>
</calcChain>
</file>

<file path=xl/sharedStrings.xml><?xml version="1.0" encoding="utf-8"?>
<sst xmlns="http://schemas.openxmlformats.org/spreadsheetml/2006/main" count="301" uniqueCount="200">
  <si>
    <t>AUTORIDADES</t>
  </si>
  <si>
    <t>SERVICIOS PERSONALES, TÉCNICOS Y PROFESIONALES</t>
  </si>
  <si>
    <t>Presupuesto vigente</t>
  </si>
  <si>
    <t>Descripción del programa</t>
  </si>
  <si>
    <t>Presupuesto ejecutado</t>
  </si>
  <si>
    <t>Procentaje de ejecución</t>
  </si>
  <si>
    <t>Información Pública</t>
  </si>
  <si>
    <t>Porcentaje de ejecución</t>
  </si>
  <si>
    <t>Presupuesto para pago de salarios y honorarios</t>
  </si>
  <si>
    <t>Presupuesto ejecutado en pago de salarios y honorarios</t>
  </si>
  <si>
    <t>Porcentaje de ejecución en el pago de salarios y honorarios</t>
  </si>
  <si>
    <t>EJECUCIÓN PRESUPUESTARIA
POR GRUPOS DE GASTO</t>
  </si>
  <si>
    <t>EJECUCIÓN PRESUPUESTARIA POR CLASIFICACIÓN GEOGRÁFICA</t>
  </si>
  <si>
    <t>TABLERO DE RENDICIÓN DE CUENTAS</t>
  </si>
  <si>
    <t>EJECUCIÓN 
POR FINALIDADES</t>
  </si>
  <si>
    <t>Servicios técnicos o profesionales subgrupo 18</t>
  </si>
  <si>
    <t>Servicios técnicos o profesionales 029</t>
  </si>
  <si>
    <t>Personal temporal 021
Personal temporal 022
Jornales 031</t>
  </si>
  <si>
    <t>Personal permanente 011</t>
  </si>
  <si>
    <t xml:space="preserve">Viceministro de Sanidad Agropecuaria y Regulaciones </t>
  </si>
  <si>
    <t xml:space="preserve">Viceministro de Seguridad Alimentaria y Nutricional </t>
  </si>
  <si>
    <t>Viceministro de Desarrollo Económico Rural</t>
  </si>
  <si>
    <t>Viceministro Encargado de Asuntos de Petén</t>
  </si>
  <si>
    <t>PROGRAMA 01: ACTIVIDADES CENTRALES</t>
  </si>
  <si>
    <t>PROGRAMA 11: ACCESO Y DISPONIBILIDAD ALIMENTARIA</t>
  </si>
  <si>
    <t>PROGRAMA 12: INVESTIGACIÓN, RESTAURACIÓN Y CONSERVACIÓN DE SUELOS</t>
  </si>
  <si>
    <t>PROGRAMA 13: APOYO A LA PRODUCCIÓN AGRÍCOLA, PECUARIA E HIDROBIOLÓGICA</t>
  </si>
  <si>
    <t>Servicios Públicos Generales</t>
  </si>
  <si>
    <t>Asuntos Económicos</t>
  </si>
  <si>
    <t>Protección Ambiental</t>
  </si>
  <si>
    <t>Educación</t>
  </si>
  <si>
    <t>Protección Social</t>
  </si>
  <si>
    <t>Región I: Región Metropolitana</t>
  </si>
  <si>
    <t>Región IV: Región Suroriente</t>
  </si>
  <si>
    <t>Región III: Región Nororiente</t>
  </si>
  <si>
    <t>Región II: Región Norte</t>
  </si>
  <si>
    <t>Región V: Región Central</t>
  </si>
  <si>
    <t>Región VI: Región Suroccidente</t>
  </si>
  <si>
    <t>Región VII: Región Noroccidente</t>
  </si>
  <si>
    <t>Región VIII: Región Petén</t>
  </si>
  <si>
    <t>REGIÓN</t>
  </si>
  <si>
    <t>TOTAL</t>
  </si>
  <si>
    <t>PROGRAMA PRESUPUESTARIO</t>
  </si>
  <si>
    <t>PROGRAMA 14: APOYO A LA PROTECCIÓN Y BIENESTAR ANIMAL</t>
  </si>
  <si>
    <t>PROGRAMA 99: PARTIDAS NO ASIGNABLES A PROGRAMAS</t>
  </si>
  <si>
    <t xml:space="preserve">TOTAL </t>
  </si>
  <si>
    <t xml:space="preserve">Grupo 000: Servicios Personales </t>
  </si>
  <si>
    <t>Grupo 200: Materiales y Suministros</t>
  </si>
  <si>
    <t>Grupo 300: Propiedad, Planta, Equipo e Intangibles</t>
  </si>
  <si>
    <t>Grupo 400: Transferencias Corrientes</t>
  </si>
  <si>
    <t>Grupo 500: Transferencias de Capital</t>
  </si>
  <si>
    <t>Grupo 600: Activos Financieros</t>
  </si>
  <si>
    <t>Grupo 900: Asignaciones Globales</t>
  </si>
  <si>
    <t>Multiregional</t>
  </si>
  <si>
    <t>Presupuesto vigente para pago de salarios y honorarios</t>
  </si>
  <si>
    <t>MINISTERIO DE AGRICULTURA, GANADERÍA Y ALIMENTACIÓN</t>
  </si>
  <si>
    <t xml:space="preserve"> PROGRAMAS PRESUPUESTARIOS</t>
  </si>
  <si>
    <r>
      <t>Grupo 100: Servicios No</t>
    </r>
    <r>
      <rPr>
        <b/>
        <sz val="11"/>
        <rFont val="Arial"/>
        <family val="2"/>
      </rPr>
      <t xml:space="preserve"> </t>
    </r>
    <r>
      <rPr>
        <sz val="11"/>
        <rFont val="Arial"/>
        <family val="2"/>
      </rPr>
      <t xml:space="preserve">Personales </t>
    </r>
  </si>
  <si>
    <t>% de Ejecución</t>
  </si>
  <si>
    <t>Presupuesto Ejecutado</t>
  </si>
  <si>
    <t xml:space="preserve">Presupuesto Vigente </t>
  </si>
  <si>
    <t>Este programa se creó por el mandato delegado al Ministerio de Agricultura Ganadería y Alimentación, a través del Decreto No. 5-2017 del Congreso de la República de Guatemala “Ley de Protección y Bienestar Animal” con el objeto de regular la protección y bienestar de los animales.</t>
  </si>
  <si>
    <t>María del Rosario Fernanda Rivera Dávila</t>
  </si>
  <si>
    <r>
      <t>Grupo 100: Servicios No</t>
    </r>
    <r>
      <rPr>
        <b/>
        <sz val="12"/>
        <color theme="1"/>
        <rFont val="Arial"/>
        <family val="2"/>
      </rPr>
      <t xml:space="preserve"> </t>
    </r>
    <r>
      <rPr>
        <sz val="12"/>
        <color theme="1"/>
        <rFont val="Arial"/>
        <family val="2"/>
      </rPr>
      <t xml:space="preserve">Personales </t>
    </r>
  </si>
  <si>
    <t>Total</t>
  </si>
  <si>
    <t>Ministra de Agricultura, Ganadería y Alimentación</t>
  </si>
  <si>
    <t>Karen Guadalupe Gamboa Beltetón</t>
  </si>
  <si>
    <t>Nick Kenner Estrada Orozco</t>
  </si>
  <si>
    <t>Mayra Lissette Mota Padilla</t>
  </si>
  <si>
    <t>Elmer Leonel Salazar Mejía</t>
  </si>
  <si>
    <t xml:space="preserve">Total </t>
  </si>
  <si>
    <t>Comprende las actividades de dirección y apoyo a toda la gestión productiva del MAGA.</t>
  </si>
  <si>
    <t>Está orientado a promover la investigación, restauración y conservación de suelos y el uso adecuado de los recursos naturales renovables, a través de acciones que eviten la degradación de la tierra, la salinización, el exceso de extracción de agua y la reducción de la diversidad genética agropecuaria, así como tener control de áreas de reservas territoriales del Estado.</t>
  </si>
  <si>
    <t>Se vincula a la Política Nacional de Desarrollo Rural Integral, la cual está orientada a atender al sujeto priorizado, siendo “la población rural en situación de pobreza y extrema pobreza, con prioridad en los pueblos y comunidades indígenas y campesinas con tierra insuficiente, improductiva o sin tierra; mujeres indígenas y campesinas; asalariados permanentes o temporales; artesanos; pequeños productores rurales; micro y pequeños empresarios rurales”.</t>
  </si>
  <si>
    <t>Se enfoca en garantizar el incremento de la producción agrícola, pecuaria e hidrobiológica, considerando que la parte fundamental para generar una producción sostenible, asequible y tecnificada,  a través de intervenciones de asistencia técnica y financiera, dotación de insumos agropecuarios, así como garantizar la producción por medio del aseguramiento de las áreas productivas.</t>
  </si>
  <si>
    <t>En este programa se asignan y transfieren los aportes a las Entidades Descentralizadas y Autónomas no Financieras, organismos regionales e interancionales,  asociaciones y cooperativas, con base a la normativa vigente (Constitución, decretos,  acuerdos guberantivos, convenios administrativos etc. ).</t>
  </si>
  <si>
    <t>(MILLONES DE QUETZALES)</t>
  </si>
  <si>
    <t>Nota:</t>
  </si>
  <si>
    <t>Clasificación Geográfica:</t>
  </si>
  <si>
    <t xml:space="preserve">La clasificación geográfica ordena, agrupa y presenta las transacciones económico financieras que realizan las instituciones del Sector Público, en las distintas regiones del territorio nacional, tomando como unidad básica la división política de la República de Guatemala. </t>
  </si>
  <si>
    <t xml:space="preserve">La clasificación geográfica permite identificar hacia donde se destinan los bienes y servicios que se producen, así como el origen de los insumos o recursos reales que se utilizan, permitiendo además ubicar geográficamente la unidad responsable de la ejecución de los programas, subprogramas, proyectos, actividades y obras, que integran su presupuesto. </t>
  </si>
  <si>
    <t xml:space="preserve">Son características importantes de esta clasificación: </t>
  </si>
  <si>
    <t xml:space="preserve">a. Evidenciar el grado de centralización o descentralización con que realizan las acciones las distintas dependencias del Sector Público, y hacer más racional la distribución del gasto público. </t>
  </si>
  <si>
    <t xml:space="preserve">b. Proporcionar información que permita lograr una coordinación efectiva entre las dependencias del Sector Público que desarrollan acciones en cada región y/o departamento, así como la formulación de planes de desarrollo integral. </t>
  </si>
  <si>
    <t xml:space="preserve">c. Posibilitar la conformación de estadísticas regionales y departamentales. </t>
  </si>
  <si>
    <t xml:space="preserve">Presupuesto devengado </t>
  </si>
  <si>
    <t xml:space="preserve">Saldo por devengar </t>
  </si>
  <si>
    <t>Ejecución presupuestaria del grupo de gasto 0 "Servicios personales"</t>
  </si>
  <si>
    <t>PERSONAL</t>
  </si>
  <si>
    <t>CARACTERISTICAS</t>
  </si>
  <si>
    <t>011 personal permanente</t>
  </si>
  <si>
    <t>Servidores públicos con contrato indefinido, reciben sueldos como remuneración a su trabajo (funcionarios y empleados)</t>
  </si>
  <si>
    <t>022 personal por contrato</t>
  </si>
  <si>
    <t>029 otras remuneraciones de personal temporal</t>
  </si>
  <si>
    <t>(Millones de quetzales)</t>
  </si>
  <si>
    <t>(Milones de quetzales)</t>
  </si>
  <si>
    <t xml:space="preserve">% De ejecución </t>
  </si>
  <si>
    <t>Ejecución presupuestaria por programa:</t>
  </si>
  <si>
    <r>
      <rPr>
        <b/>
        <sz val="12"/>
        <color theme="1"/>
        <rFont val="Arial"/>
        <family val="2"/>
      </rPr>
      <t xml:space="preserve">PROGRAMA 01: </t>
    </r>
    <r>
      <rPr>
        <sz val="12"/>
        <color theme="1"/>
        <rFont val="Arial"/>
        <family val="2"/>
      </rPr>
      <t>ACTIVIDADES CENTRALES</t>
    </r>
  </si>
  <si>
    <r>
      <rPr>
        <b/>
        <sz val="12"/>
        <color theme="1"/>
        <rFont val="Arial"/>
        <family val="2"/>
      </rPr>
      <t>PROGRAMA 11:</t>
    </r>
    <r>
      <rPr>
        <sz val="12"/>
        <color theme="1"/>
        <rFont val="Arial"/>
        <family val="2"/>
      </rPr>
      <t xml:space="preserve"> ACCESO Y DISPONIBILIDAD ALIMENTARIA</t>
    </r>
  </si>
  <si>
    <r>
      <rPr>
        <b/>
        <sz val="12"/>
        <color theme="1"/>
        <rFont val="Arial"/>
        <family val="2"/>
      </rPr>
      <t>PROGRAMA 12:</t>
    </r>
    <r>
      <rPr>
        <sz val="12"/>
        <color theme="1"/>
        <rFont val="Arial"/>
        <family val="2"/>
      </rPr>
      <t xml:space="preserve"> INVESTIGACIÓN, RESTAURACIÓN Y CONSERVACIÓN DE SUELOS</t>
    </r>
  </si>
  <si>
    <r>
      <rPr>
        <b/>
        <sz val="12"/>
        <color theme="1"/>
        <rFont val="Arial"/>
        <family val="2"/>
      </rPr>
      <t>PROGRAMA 13</t>
    </r>
    <r>
      <rPr>
        <sz val="12"/>
        <color theme="1"/>
        <rFont val="Arial"/>
        <family val="2"/>
      </rPr>
      <t>: APOYO A LA PRODUCCIÓN AGRÍCOLA, PECUARIA E HIDROBIOLÓGICA</t>
    </r>
  </si>
  <si>
    <r>
      <rPr>
        <b/>
        <sz val="12"/>
        <color theme="1"/>
        <rFont val="Arial"/>
        <family val="2"/>
      </rPr>
      <t xml:space="preserve">PROGRAMA 14: </t>
    </r>
    <r>
      <rPr>
        <sz val="12"/>
        <color theme="1"/>
        <rFont val="Arial"/>
        <family val="2"/>
      </rPr>
      <t>APOYO A LA PROTECCIÓN Y BIENESTAR ANIMAL</t>
    </r>
  </si>
  <si>
    <r>
      <rPr>
        <b/>
        <sz val="12"/>
        <color theme="1"/>
        <rFont val="Arial"/>
        <family val="2"/>
      </rPr>
      <t xml:space="preserve">PROGRAMA 99: </t>
    </r>
    <r>
      <rPr>
        <sz val="12"/>
        <color theme="1"/>
        <rFont val="Arial"/>
        <family val="2"/>
      </rPr>
      <t>PARTIDAS NO ASIGNABLES A PROGRAMAS</t>
    </r>
  </si>
  <si>
    <t xml:space="preserve">MINISTERIO DE AGRICULTURA, GANADERÍA Y ALIMENTACIÓN </t>
  </si>
  <si>
    <t>(QUETZALES)</t>
  </si>
  <si>
    <t xml:space="preserve">EJECUCIÓN PRESUPUESTARIA POR GRJPO DE GASTO Y FINALIDAD </t>
  </si>
  <si>
    <t>EJECUCIÓN PRESUPUESTARIA POR REGIÓN</t>
  </si>
  <si>
    <t>031 Jornales</t>
  </si>
  <si>
    <t>Subgrupo 18 "Servicios técnicos y profesionales"</t>
  </si>
  <si>
    <t>GESTIÓN DEL PRESUPUESTO</t>
  </si>
  <si>
    <t>Ministerio de Agricultura, Ganadería y Alimentación</t>
  </si>
  <si>
    <r>
      <rPr>
        <b/>
        <sz val="14"/>
        <color rgb="FF00204B"/>
        <rFont val="Arial"/>
        <family val="2"/>
      </rPr>
      <t>Presupuesto Institucional</t>
    </r>
    <r>
      <rPr>
        <sz val="14"/>
        <color rgb="FF00204B"/>
        <rFont val="Arial"/>
        <family val="2"/>
      </rPr>
      <t xml:space="preserve">:                                                                                                                         La organización político-administrativa del Sector Público de Guatemala, da origen a varias instituciones con relativa independencia entre sí, con funciones precisas otorgadas por la Constitución Política de la República de Guatemala y otras leyes. Esto conlleva a que cada una tenga su propio presupuesto anual de ingresos y egresos, y el conjunto de estos presupuestos conforman el Presupuesto del Sector Público. </t>
    </r>
  </si>
  <si>
    <t>Notas:</t>
  </si>
  <si>
    <r>
      <rPr>
        <b/>
        <sz val="14"/>
        <color rgb="FF00204B"/>
        <rFont val="Arial"/>
        <family val="2"/>
      </rPr>
      <t>Presupueto vigente</t>
    </r>
    <r>
      <rPr>
        <sz val="14"/>
        <color rgb="FF00204B"/>
        <rFont val="Arial"/>
        <family val="2"/>
      </rPr>
      <t>: Se refiere a las asignaciones que consideran el presupuesto aprobado y las ampliaciones y disminuciones que ocasionalmente se realicen al monto total del presupuesto aprobado por parte del Congreso de la República, así como los traslados presupuestarios autorizados (Dicccionario del Presupuesto del Ministerio de Finanzas Públicas)</t>
    </r>
  </si>
  <si>
    <r>
      <t>Grupo 100: Servicios No</t>
    </r>
    <r>
      <rPr>
        <b/>
        <sz val="14"/>
        <color theme="1"/>
        <rFont val="Arial"/>
        <family val="2"/>
      </rPr>
      <t xml:space="preserve"> </t>
    </r>
    <r>
      <rPr>
        <sz val="14"/>
        <color theme="1"/>
        <rFont val="Arial"/>
        <family val="2"/>
      </rPr>
      <t xml:space="preserve">Personales </t>
    </r>
  </si>
  <si>
    <t>AL MES DE JUNIO DE 2025</t>
  </si>
  <si>
    <r>
      <t xml:space="preserve">000 SERVICIOS PERSONALES: </t>
    </r>
    <r>
      <rPr>
        <sz val="14"/>
        <color rgb="FF002060"/>
        <rFont val="Arial"/>
        <family val="2"/>
      </rPr>
      <t>Sueldos y honorarios a trabajadores y personal que presta servicios temporales.</t>
    </r>
  </si>
  <si>
    <r>
      <t xml:space="preserve">100 SERVICIOS NO PERSONALES: </t>
    </r>
    <r>
      <rPr>
        <sz val="14"/>
        <color rgb="FF002060"/>
        <rFont val="Arial"/>
        <family val="2"/>
      </rPr>
      <t>Energía eléctrica, agua, internet, reparaciones de equipo de transporte etc.</t>
    </r>
  </si>
  <si>
    <r>
      <t xml:space="preserve">200 MATERIALES Y SUMINISTROS: </t>
    </r>
    <r>
      <rPr>
        <sz val="14"/>
        <color rgb="FF002060"/>
        <rFont val="Arial"/>
        <family val="2"/>
      </rPr>
      <t>Para compra de alimentos, semillas, fertilizantes, papel de escritorio, plántulas etc.</t>
    </r>
  </si>
  <si>
    <r>
      <t xml:space="preserve">300 PROPIEDAD, PLANTA, EQUIPO E INTANGIBLES: </t>
    </r>
    <r>
      <rPr>
        <sz val="14"/>
        <color rgb="FF002060"/>
        <rFont val="Arial"/>
        <family val="2"/>
      </rPr>
      <t>Compra de computadoras, inversión en sistemas de riego, compra de vehículos de transporte y otros</t>
    </r>
    <r>
      <rPr>
        <b/>
        <sz val="14"/>
        <color rgb="FF002060"/>
        <rFont val="Arial"/>
        <family val="2"/>
      </rPr>
      <t>.</t>
    </r>
  </si>
  <si>
    <r>
      <t>400</t>
    </r>
    <r>
      <rPr>
        <sz val="14"/>
        <color rgb="FF002060"/>
        <rFont val="Arial"/>
        <family val="2"/>
      </rPr>
      <t xml:space="preserve"> </t>
    </r>
    <r>
      <rPr>
        <b/>
        <sz val="14"/>
        <color rgb="FF002060"/>
        <rFont val="Arial"/>
        <family val="2"/>
      </rPr>
      <t>TRANSFERENCIAS CORRIENTES</t>
    </r>
    <r>
      <rPr>
        <sz val="14"/>
        <color rgb="FF002060"/>
        <rFont val="Arial"/>
        <family val="2"/>
      </rPr>
      <t>: Traslado de recursos para funcionamiento a través del MAGA, en este caso, a entidades descentralizadas, autónomas (Ej.: ICTA, INAB, ENCA), cuotas de gobierno   a organismos regionales e internacionales (Ej.: Plan Trifinio, PMA, FAO), prestaciones al personal por retiro, becas en el interior del país, aportes a asociaciones (Fondo de Pensionados del INTA, FOPINTA), Fundación Defensores de la Naturaleza y otros; para lo cual se cuenta con bases legales vigentes.</t>
    </r>
  </si>
  <si>
    <r>
      <t xml:space="preserve">500 TRANSFERENCIAS DE CAPITAL: </t>
    </r>
    <r>
      <rPr>
        <sz val="14"/>
        <color rgb="FF002060"/>
        <rFont val="Arial"/>
        <family val="2"/>
      </rPr>
      <t>Destinadas a la formación de capital, a través de organismos, instituciones u organizaciones no gubernamentales. Pueden estar orientadas a organismos internacionales, regionales y gobiernos Ejemplo: otorgamiento de créditos a productores para compra de fincas por el Fondo de Tierras -FONTIERRAS-; adquisición de equipo por la Escuela Nacional Central de Agricultura -ENCA-, para la realización de actividades propias de la misma.</t>
    </r>
  </si>
  <si>
    <t xml:space="preserve">Descripción de los grupos de gasto vigentes en el MAGA </t>
  </si>
  <si>
    <t>EJECUCIÓN PRESUPUESTARIA INSTIUCIONAL AL MES DE JUNIO DE 2025</t>
  </si>
  <si>
    <r>
      <t xml:space="preserve">600 ACTIVOS FINANCIEROS: </t>
    </r>
    <r>
      <rPr>
        <sz val="14"/>
        <color rgb="FF002060"/>
        <rFont val="Arial"/>
        <family val="2"/>
      </rPr>
      <t>Financiamiento reembolsable a productores organizados (Se administra a través del Fondo Nacional para la Reactivación y Modernización de la Actividad Agropecuaria -FONAGRO-.</t>
    </r>
  </si>
  <si>
    <r>
      <t xml:space="preserve">900 ASIGNACIONES GLOBALES: </t>
    </r>
    <r>
      <rPr>
        <sz val="14"/>
        <color rgb="FF002060"/>
        <rFont val="Arial"/>
        <family val="2"/>
      </rPr>
      <t>Para pago de sentencias judiciales -incluye reinstalaciones-</t>
    </r>
  </si>
  <si>
    <t>Servidores públicos con contrato anual o renovación anual del mismo: Personal directivo con diversas especialidades: Directores Ejecutivos, Directores Técnicos y otros.</t>
  </si>
  <si>
    <r>
      <t>(1) Devengado=Ejecutado</t>
    </r>
    <r>
      <rPr>
        <sz val="14"/>
        <color rgb="FF002060"/>
        <rFont val="Cambria"/>
        <family val="1"/>
      </rPr>
      <t>: L</t>
    </r>
    <r>
      <rPr>
        <sz val="14"/>
        <color rgb="FF002060"/>
        <rFont val="Adobe Clean DC"/>
      </rPr>
      <t>a etapa del devengado es el surgimiento de una obligación de pago por haberse recibido a entera conformidad los bienes o servicios oportunamente adquiridos o contratados, o por haberse cumplido los requisitos administrativos para los casos de gastos sin contraprestación. -Acuerdo Gubernativo No. 540-2013, Reglamento de la Ley Orgánica del Presupuesto, Artículo 17, inciso b)-.</t>
    </r>
  </si>
  <si>
    <t>ACTUALIZADO AL 30 DE JUNIO DE 2025</t>
  </si>
  <si>
    <t xml:space="preserve"> </t>
  </si>
  <si>
    <t>Al mes de junio  de 2025</t>
  </si>
  <si>
    <t>Al mes de junio de 2025</t>
  </si>
  <si>
    <t>EJECUCIÓN PRESUPUESTARIA POR GRUPO DE GASTO  A JUNIO DE 2025</t>
  </si>
  <si>
    <t>DEPRATAMENTOS</t>
  </si>
  <si>
    <t>Guatemala</t>
  </si>
  <si>
    <t>Baja Verapaz, Alta Verapaz</t>
  </si>
  <si>
    <t>El Progreso, Izabal, Zacapa, Chiquimula</t>
  </si>
  <si>
    <t>Santa Rosa, Jalapa, Jutiapa</t>
  </si>
  <si>
    <t>Sacatepéquez, Chimaltenango, Escuintla</t>
  </si>
  <si>
    <t>Sololá, Totonicapán, Quetzaltenango, Suchitepéquez, Retalhuleu, San Marcos</t>
  </si>
  <si>
    <t>Huehuetango, Quiché</t>
  </si>
  <si>
    <t>Petén</t>
  </si>
  <si>
    <t xml:space="preserve">Multiregional </t>
  </si>
  <si>
    <r>
      <rPr>
        <b/>
        <sz val="14"/>
        <color rgb="FF002060"/>
        <rFont val="Calibri"/>
        <family val="2"/>
        <scheme val="minor"/>
      </rPr>
      <t>En el Tablero</t>
    </r>
    <r>
      <rPr>
        <sz val="14"/>
        <color rgb="FF002060"/>
        <rFont val="Calibri"/>
        <family val="2"/>
        <scheme val="minor"/>
      </rPr>
      <t xml:space="preserve"> se incluye la descripción de los programas vigentes en el MAGA </t>
    </r>
  </si>
  <si>
    <t>EJECUCIÓN POR REGIÓN AL MES DE JUNIO DE 2025</t>
  </si>
  <si>
    <t>EJECUCIÓN PRESUPUESTARIA POR PROGRAMA AL MES DE JUNIO DE 2025</t>
  </si>
  <si>
    <t>EJECUCIÓN PRESUPUESTARIA POR PROGRAMAS A JUNIO DE 2025</t>
  </si>
  <si>
    <t>FINALIDAD</t>
  </si>
  <si>
    <t xml:space="preserve">ASUNTOS ECONÓMICOS </t>
  </si>
  <si>
    <t>Asuntos económicos, comerciales y laborales en general</t>
  </si>
  <si>
    <t>SERVICIOS PÚBLICOS GENERALES</t>
  </si>
  <si>
    <t>Administración, Gestión</t>
  </si>
  <si>
    <t xml:space="preserve">PROTECCIÓN AMBIENTAL </t>
  </si>
  <si>
    <t>A través de esta finalidad se identifican los recursos que destina el Estado a la educación. Incluye los gastos por servicios prestados a alumnos y estudiantes a título individual y los gastos en servicios colectivos.</t>
  </si>
  <si>
    <t>EDUCACIÓN</t>
  </si>
  <si>
    <t xml:space="preserve">PROTECCIÓN SOCIAL </t>
  </si>
  <si>
    <t>Los recursos que el Estado destina a la protección social a través de servicios y transferencias directas a personas y familias, así como los gastos en servicios colectivos proporcionados a grupos organizados</t>
  </si>
  <si>
    <t xml:space="preserve">1) Acceso y Disponibilidad Alimentaria, 2) Apoyo a la Producción Agrícola, Pecuaria e Hidrobiológica </t>
  </si>
  <si>
    <t xml:space="preserve">1) Actividades Centrales, 2) Acceso y Disponibilidad Alimentaria, 3) Investigación, Restauración y Conservación de Suelos; 4) Apoyo a la Producción Agrícola, Pecuaria e Hidrobiológica y; 5) Partidas no Asignables a Programas </t>
  </si>
  <si>
    <t>1) Investigación, Restauración y Conservación de Suelos y                                                                    2) Partidas no Asignables a Programas</t>
  </si>
  <si>
    <t>PROGRAMAS PRESUPUESTARIOS VINCULADOS **</t>
  </si>
  <si>
    <t>**Fuente: Sistema de Contabilidad Integrada (SICOIN)</t>
  </si>
  <si>
    <t>DESCRIPCIÓN DE FINALIDADES *</t>
  </si>
  <si>
    <t>DESCRIPCIÓN **</t>
  </si>
  <si>
    <t>* Manual de Clasificaciones Presupuestarias para el Sector Público de Guatemala, Ministerio de Finanzas Públicas, Dirección Técnica del Presupuesto, 7a Edición, julio 2023</t>
  </si>
  <si>
    <t>***Los programas presupuestarios están descritos en el Tablero</t>
  </si>
  <si>
    <t>1) Apoyo a la Protección y Bienestar Animal (Unidad de Bienestar Animal)</t>
  </si>
  <si>
    <t>El desglose de la protección del medio ambiente se basa en la Clasificación de Actividades de Protección del Medio Ambiente (CAPA) elaborada en detalle en el Sistema Europeo de Recolección de Información Económica sobre el Medio Ambiente (SERIEE) de la Oficina de Estadística de la Comunidades Europeas (Eurostat).</t>
  </si>
  <si>
    <t>1) Apoyo a la Producción Agrícola, Pecuaria e Hidrobiológica (Escuelas de Formación Agrícola de Sololá, San Marcos, Jacaltenango y Cobán, en dichas escuelas se gradúan peritos técnicos y forestales)</t>
  </si>
  <si>
    <t>EJECUCIÓN 
POR FINALIDADES (Millones de quetzales)</t>
  </si>
  <si>
    <t>Servidores públicos, contrato anual que puede ser renovado; realizan labores de tipo operativo: pilotos de vehículos livianos y pesados, vigilantes, albañiles, bodegueros, conserjes, vivianderas  y otros.</t>
  </si>
  <si>
    <t>EJECUCIÓN PRESUPUESTARIA                              (Millones de quetzales)</t>
  </si>
  <si>
    <t>%</t>
  </si>
  <si>
    <t>MILLONES DE QUETZALES</t>
  </si>
  <si>
    <t xml:space="preserve">0                                                        29                                                    419 </t>
  </si>
  <si>
    <t>No. personas</t>
  </si>
  <si>
    <t xml:space="preserve">TIPO DE  PERSONAL </t>
  </si>
  <si>
    <t>GRUPO DE GASTO 0 "SERVICIOS PERSONALES"</t>
  </si>
  <si>
    <t>SUBGRUPO DE GASTO 18 "SERVICIOS TÉCNICOS Y PROFESIONALES</t>
  </si>
  <si>
    <r>
      <t xml:space="preserve">Comprende gastos en concepto de honorarios por servicios técnicos, profesionales, consultoría y asesoría, relacionados con estudios, investigaciones, análisis, de carácter estrictamente temporal (Contratos por un periodo menor o igual a un año): Servicios de ingeniería, auditoría, abogacía y otros ; </t>
    </r>
    <r>
      <rPr>
        <b/>
        <sz val="12"/>
        <color rgb="FF002060"/>
        <rFont val="Arial"/>
        <family val="2"/>
      </rPr>
      <t>no se les paga</t>
    </r>
    <r>
      <rPr>
        <sz val="12"/>
        <color rgb="FF002060"/>
        <rFont val="Arial"/>
        <family val="2"/>
      </rPr>
      <t xml:space="preserve"> prestaciones como aguinaldo, bono 14, bonos sindicales  y otros.(De igual forma se pueden contratar empresas que prestan dichos servcios).</t>
    </r>
  </si>
  <si>
    <t>SERVICIOS PERSONALES, TÉCNICOS Y PROFESIONALES A JUNIO DE 2025</t>
  </si>
  <si>
    <t>MAGA AL 30 DE JUNIO 2023</t>
  </si>
  <si>
    <t>Presupuesto vigente 2025</t>
  </si>
  <si>
    <t xml:space="preserve">EJECUCIÓN PRESUPUESTARIA POR GRUPO DE GASTO  Y FINALIDAD </t>
  </si>
  <si>
    <r>
      <rPr>
        <b/>
        <sz val="14"/>
        <color theme="1"/>
        <rFont val="Calibri"/>
        <family val="2"/>
        <scheme val="minor"/>
      </rPr>
      <t>Fuente</t>
    </r>
    <r>
      <rPr>
        <sz val="14"/>
        <color theme="1"/>
        <rFont val="Calibri"/>
        <family val="2"/>
        <scheme val="minor"/>
      </rPr>
      <t>: Plan Operativo Anual (POA) 2025 del Ministerio de Agricultura, Ganadería y Alimentación (Visión y Misión)</t>
    </r>
  </si>
  <si>
    <r>
      <rPr>
        <b/>
        <sz val="16"/>
        <color theme="0"/>
        <rFont val="Arial"/>
        <family val="2"/>
      </rPr>
      <t>Las finalidades</t>
    </r>
    <r>
      <rPr>
        <sz val="16"/>
        <color theme="0"/>
        <rFont val="Arial"/>
        <family val="2"/>
      </rPr>
      <t xml:space="preserve"> constituyen los objetivos generales que el sector público busca realizar a través de la ejecución del presupuesto. Las funciones por su parte definen los diferentes medios que el sector público utiliza para la consecución de los objetivos generales, siendo ejemplos de dichos medios la formación de peritos en materia agrícola y forestal; dotación de alimentos a la población vulnerable; dotación de recursos para la conservación de suelos, regular la protección y bienestar de los animales y otros, en cuanto a este Ministerio.</t>
    </r>
  </si>
  <si>
    <r>
      <rPr>
        <b/>
        <sz val="16"/>
        <color theme="0"/>
        <rFont val="Arial"/>
        <family val="2"/>
      </rPr>
      <t>Los grupos de gasto</t>
    </r>
    <r>
      <rPr>
        <sz val="16"/>
        <color theme="0"/>
        <rFont val="Arial"/>
        <family val="2"/>
      </rPr>
      <t xml:space="preserve"> expresan la especie o naturaleza de los bienes y servicios que se adquieren, así como la finalidad de las transferencias y otras aplicaciones financieras.                                                                                                                 No habrá grupo de gasto que no esté representado por una cifra numérica  (Decreto No. 101-97 del Congreso de la República de Guatemala, “Ley Orgánica del Presupuesto”, Artículo 13). </t>
    </r>
  </si>
  <si>
    <t xml:space="preserve">POR REGIÓN Y DEPARTAMENTO </t>
  </si>
  <si>
    <t>EJECUCIÓN PRESUPUESTARIA</t>
  </si>
  <si>
    <t>MAPA DE LA REPÚBLICA DE GUATEMALA</t>
  </si>
  <si>
    <r>
      <rPr>
        <b/>
        <sz val="12"/>
        <color rgb="FF002060"/>
        <rFont val="Arial"/>
        <family val="2"/>
      </rPr>
      <t>Fuente</t>
    </r>
    <r>
      <rPr>
        <sz val="12"/>
        <color rgb="FF002060"/>
        <rFont val="Arial"/>
        <family val="2"/>
      </rPr>
      <t>:</t>
    </r>
    <r>
      <rPr>
        <b/>
        <sz val="12"/>
        <color rgb="FF002060"/>
        <rFont val="Arial"/>
        <family val="2"/>
      </rPr>
      <t>Ejecución del grupo de gasto 0 "Servicios personales</t>
    </r>
    <r>
      <rPr>
        <sz val="12"/>
        <color rgb="FF002060"/>
        <rFont val="Arial"/>
        <family val="2"/>
      </rPr>
      <t xml:space="preserve">": Sistema de Contabilidad Integrada (SICOIN);                                                                                        </t>
    </r>
    <r>
      <rPr>
        <b/>
        <sz val="12"/>
        <color rgb="FF002060"/>
        <rFont val="Arial"/>
        <family val="2"/>
      </rPr>
      <t>Clasificación y número de personas</t>
    </r>
    <r>
      <rPr>
        <sz val="12"/>
        <color rgb="FF002060"/>
        <rFont val="Arial"/>
        <family val="2"/>
      </rPr>
      <t>:  Dirección de Recursos Humanos del MAGA  y;                                                                                                                     Subgrupo de gasto 18 (Servicios Técnicos y profesionales): Fondo Nacional gpara la Reactivación y Modernización   de la Actividad Agropecuaria (FONAGRO)</t>
    </r>
  </si>
  <si>
    <t>SERVICIOS PERSONALES, TÉCNICOS Y PROFESIONALES (Quetzales)</t>
  </si>
  <si>
    <t>CARACTERÍSTICAS DEL PERSONAL QUE LABORA EN EL MAGA A JUNIO 2025</t>
  </si>
  <si>
    <r>
      <t xml:space="preserve">Servicios técnicos y profesionales, mediante contratos por un periodo inferior a un año , no tienen calidad de servidores públicos; de igual formas </t>
    </r>
    <r>
      <rPr>
        <b/>
        <sz val="12"/>
        <color rgb="FF002060"/>
        <rFont val="Arial"/>
        <family val="2"/>
      </rPr>
      <t>no se les paga</t>
    </r>
    <r>
      <rPr>
        <sz val="12"/>
        <color rgb="FF002060"/>
        <rFont val="Arial"/>
        <family val="2"/>
      </rPr>
      <t xml:space="preserve"> prestaciones como aguinaldo, bono 14, bonos sindicales  y otros.</t>
    </r>
  </si>
  <si>
    <t>EJECUCIÓN PRESUPUESTARIA POR PROGRAMA</t>
  </si>
  <si>
    <r>
      <rPr>
        <b/>
        <sz val="16"/>
        <color theme="0"/>
        <rFont val="Cambria"/>
        <family val="1"/>
      </rPr>
      <t>“Un Programa</t>
    </r>
    <r>
      <rPr>
        <sz val="16"/>
        <color theme="0"/>
        <rFont val="Cambria"/>
        <family val="1"/>
      </rPr>
      <t xml:space="preserve"> es la combinación de intervenciones necesarias y suficientes para lograr el resultado final” (Gestión por Resultados GpR, Metodología de la Programación presupuestaria por Resultados en Guatemala, Dirección Técnica del Presupuesto, Ministerio de Finanzas Públicas, 2013).</t>
    </r>
  </si>
  <si>
    <t>Ejecución presupuestaria del subgrupo de gasto 18                        Servicios Técnicos y profesionales</t>
  </si>
  <si>
    <t xml:space="preserve">PRINCIPALES AVANCES O LOGROS
AL 30 DE JUNIO   DE 2025 </t>
  </si>
  <si>
    <t xml:space="preserve">CONCEPTO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</si>
</sst>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quot;#,##0;[Red]\-&quot;Q&quot;#,##0"/>
    <numFmt numFmtId="7" formatCode="&quot;Q&quot;#,##0.00;\-&quot;Q&quot;#,##0.00"/>
    <numFmt numFmtId="8" formatCode="&quot;Q&quot;#,##0.00;[Red]\-&quot;Q&quot;#,##0.00"/>
    <numFmt numFmtId="43" formatCode="_-* #,##0.00_-;\-* #,##0.00_-;_-* &quot;-&quot;??_-;_-@_-"/>
    <numFmt numFmtId="164" formatCode="&quot;Q&quot;#,##0.00"/>
    <numFmt numFmtId="165" formatCode="0.0"/>
    <numFmt numFmtId="166" formatCode="#,##0.0"/>
    <numFmt numFmtId="167" formatCode="&quot;Q&quot;#,##0.0"/>
  </numFmts>
  <fonts count="67">
    <font>
      <sz val="11"/>
      <color theme="1"/>
      <name val="Calibri"/>
      <family val="2"/>
      <scheme val="minor"/>
    </font>
    <font>
      <sz val="11"/>
      <color theme="1"/>
      <name val="Arial"/>
      <family val="2"/>
    </font>
    <font>
      <sz val="10"/>
      <color theme="1"/>
      <name val="Arial"/>
      <family val="2"/>
    </font>
    <font>
      <sz val="9"/>
      <color theme="1"/>
      <name val="Arial"/>
      <family val="2"/>
    </font>
    <font>
      <sz val="12"/>
      <color theme="1"/>
      <name val="Arial"/>
      <family val="2"/>
    </font>
    <font>
      <b/>
      <sz val="20"/>
      <color rgb="FF002060"/>
      <name val="Arial"/>
      <family val="2"/>
    </font>
    <font>
      <b/>
      <sz val="12"/>
      <color theme="0"/>
      <name val="Arial"/>
      <family val="2"/>
    </font>
    <font>
      <sz val="11"/>
      <color theme="1"/>
      <name val="Calibri"/>
      <family val="2"/>
      <scheme val="minor"/>
    </font>
    <font>
      <sz val="8"/>
      <color theme="1"/>
      <name val="Arial"/>
      <family val="2"/>
    </font>
    <font>
      <b/>
      <sz val="11"/>
      <color theme="1"/>
      <name val="Calibri"/>
      <family val="2"/>
      <scheme val="minor"/>
    </font>
    <font>
      <sz val="14"/>
      <color theme="1"/>
      <name val="Calibri"/>
      <family val="2"/>
      <scheme val="minor"/>
    </font>
    <font>
      <b/>
      <sz val="14"/>
      <color theme="1"/>
      <name val="Calibri"/>
      <family val="2"/>
      <scheme val="minor"/>
    </font>
    <font>
      <b/>
      <sz val="12"/>
      <color theme="1"/>
      <name val="Calibri"/>
      <family val="2"/>
      <scheme val="minor"/>
    </font>
    <font>
      <b/>
      <sz val="12"/>
      <color theme="1"/>
      <name val="Arial"/>
      <family val="2"/>
    </font>
    <font>
      <b/>
      <sz val="18"/>
      <color rgb="FF0070C0"/>
      <name val="Arial"/>
      <family val="2"/>
    </font>
    <font>
      <sz val="10"/>
      <name val="Arial"/>
      <family val="2"/>
    </font>
    <font>
      <sz val="11"/>
      <name val="Calibri"/>
      <family val="2"/>
      <scheme val="minor"/>
    </font>
    <font>
      <sz val="11"/>
      <name val="Arial"/>
      <family val="2"/>
    </font>
    <font>
      <sz val="8"/>
      <name val="Arial"/>
      <family val="2"/>
    </font>
    <font>
      <b/>
      <sz val="12"/>
      <color theme="0" tint="-4.9989318521683403E-2"/>
      <name val="Arial"/>
      <family val="2"/>
    </font>
    <font>
      <sz val="12"/>
      <name val="Arial"/>
      <family val="2"/>
    </font>
    <font>
      <b/>
      <sz val="11"/>
      <name val="Arial"/>
      <family val="2"/>
    </font>
    <font>
      <b/>
      <sz val="14"/>
      <color theme="1"/>
      <name val="Arial"/>
      <family val="2"/>
    </font>
    <font>
      <b/>
      <sz val="12"/>
      <name val="Arial"/>
      <family val="2"/>
    </font>
    <font>
      <b/>
      <sz val="16"/>
      <color rgb="FF0070C0"/>
      <name val="Arial"/>
      <family val="2"/>
    </font>
    <font>
      <b/>
      <sz val="12"/>
      <color indexed="8"/>
      <name val="Arial"/>
      <family val="2"/>
    </font>
    <font>
      <sz val="12"/>
      <color rgb="FFFF0000"/>
      <name val="Arial"/>
      <family val="2"/>
    </font>
    <font>
      <sz val="12"/>
      <color theme="1"/>
      <name val="Calibri"/>
      <family val="2"/>
      <scheme val="minor"/>
    </font>
    <font>
      <sz val="12"/>
      <color rgb="FF001D35"/>
      <name val="Arial"/>
      <family val="2"/>
    </font>
    <font>
      <b/>
      <sz val="12"/>
      <color rgb="FF002060"/>
      <name val="Arial"/>
      <family val="2"/>
    </font>
    <font>
      <sz val="12"/>
      <color rgb="FF002060"/>
      <name val="Arial"/>
      <family val="2"/>
    </font>
    <font>
      <b/>
      <sz val="14"/>
      <color rgb="FF002060"/>
      <name val="Arial"/>
      <family val="2"/>
    </font>
    <font>
      <b/>
      <sz val="14"/>
      <color rgb="FF002060"/>
      <name val="Calibri"/>
      <family val="2"/>
      <scheme val="minor"/>
    </font>
    <font>
      <sz val="14"/>
      <color theme="1"/>
      <name val="Arial"/>
      <family val="2"/>
    </font>
    <font>
      <sz val="14"/>
      <color rgb="FFFF0000"/>
      <name val="Arial"/>
      <family val="2"/>
    </font>
    <font>
      <sz val="12"/>
      <color indexed="8"/>
      <name val="Arial"/>
      <family val="2"/>
    </font>
    <font>
      <sz val="16"/>
      <color theme="1"/>
      <name val="Calibri"/>
      <family val="2"/>
      <scheme val="minor"/>
    </font>
    <font>
      <b/>
      <sz val="14"/>
      <color rgb="FF002060"/>
      <name val="Cambria"/>
      <family val="1"/>
    </font>
    <font>
      <sz val="14"/>
      <color rgb="FF002060"/>
      <name val="Cambria"/>
      <family val="1"/>
    </font>
    <font>
      <sz val="14"/>
      <color rgb="FF002060"/>
      <name val="Adobe Clean DC"/>
    </font>
    <font>
      <b/>
      <sz val="12"/>
      <name val="Calibri"/>
      <family val="2"/>
      <scheme val="minor"/>
    </font>
    <font>
      <sz val="14"/>
      <color rgb="FF00204B"/>
      <name val="Arial"/>
      <family val="2"/>
    </font>
    <font>
      <b/>
      <sz val="14"/>
      <color rgb="FF00204B"/>
      <name val="Arial"/>
      <family val="2"/>
    </font>
    <font>
      <sz val="11"/>
      <color rgb="FF606060"/>
      <name val="Montserrat"/>
    </font>
    <font>
      <b/>
      <sz val="14"/>
      <color indexed="8"/>
      <name val="Arial"/>
      <family val="2"/>
    </font>
    <font>
      <b/>
      <sz val="14"/>
      <color theme="0"/>
      <name val="Arial"/>
      <family val="2"/>
    </font>
    <font>
      <sz val="14"/>
      <color rgb="FF002060"/>
      <name val="Arial"/>
      <family val="2"/>
    </font>
    <font>
      <sz val="14"/>
      <color rgb="FF002060"/>
      <name val="Calibri"/>
      <family val="2"/>
      <scheme val="minor"/>
    </font>
    <font>
      <sz val="11"/>
      <color theme="0"/>
      <name val="Calibri"/>
      <family val="2"/>
      <scheme val="minor"/>
    </font>
    <font>
      <sz val="14"/>
      <color indexed="8"/>
      <name val="Arial"/>
      <family val="2"/>
    </font>
    <font>
      <sz val="11"/>
      <color rgb="FF002060"/>
      <name val="Calibri"/>
      <family val="2"/>
      <scheme val="minor"/>
    </font>
    <font>
      <b/>
      <sz val="16"/>
      <color rgb="FF002060"/>
      <name val="Calibri"/>
      <family val="2"/>
      <scheme val="minor"/>
    </font>
    <font>
      <b/>
      <sz val="8"/>
      <color theme="1"/>
      <name val="Cambria"/>
      <family val="1"/>
    </font>
    <font>
      <sz val="16"/>
      <color rgb="FF002060"/>
      <name val="Calibri"/>
      <family val="2"/>
      <scheme val="minor"/>
    </font>
    <font>
      <sz val="14"/>
      <color theme="0"/>
      <name val="Calibri"/>
      <family val="2"/>
      <scheme val="minor"/>
    </font>
    <font>
      <b/>
      <sz val="14"/>
      <color theme="0"/>
      <name val="Calibri"/>
      <family val="2"/>
      <scheme val="minor"/>
    </font>
    <font>
      <sz val="14"/>
      <color theme="0"/>
      <name val="Arial"/>
      <family val="2"/>
    </font>
    <font>
      <sz val="16"/>
      <color rgb="FF002060"/>
      <name val="Arial"/>
      <family val="2"/>
    </font>
    <font>
      <sz val="16"/>
      <color theme="0"/>
      <name val="Calibri"/>
      <family val="2"/>
      <scheme val="minor"/>
    </font>
    <font>
      <sz val="16"/>
      <color theme="0"/>
      <name val="Arial"/>
      <family val="2"/>
    </font>
    <font>
      <b/>
      <sz val="16"/>
      <color theme="0"/>
      <name val="Arial"/>
      <family val="2"/>
    </font>
    <font>
      <b/>
      <sz val="16"/>
      <color theme="0"/>
      <name val="Calibri"/>
      <family val="2"/>
      <scheme val="minor"/>
    </font>
    <font>
      <b/>
      <sz val="22"/>
      <color theme="0"/>
      <name val="Calibri"/>
      <family val="2"/>
      <scheme val="minor"/>
    </font>
    <font>
      <b/>
      <sz val="12"/>
      <color theme="0"/>
      <name val="Calibri"/>
      <family val="2"/>
      <scheme val="minor"/>
    </font>
    <font>
      <b/>
      <sz val="16"/>
      <color theme="0"/>
      <name val="Cambria"/>
      <family val="1"/>
    </font>
    <font>
      <sz val="16"/>
      <color theme="0"/>
      <name val="Cambria"/>
      <family val="1"/>
    </font>
    <font>
      <sz val="11"/>
      <color rgb="FFFF0000"/>
      <name val="Calibri"/>
      <family val="2"/>
      <scheme val="minor"/>
    </font>
  </fonts>
  <fills count="11">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rgb="FF010B4B"/>
        <bgColor indexed="64"/>
      </patternFill>
    </fill>
    <fill>
      <patternFill patternType="solid">
        <fgColor rgb="FF00204B"/>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DAEEF3"/>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auto="1"/>
      </left>
      <right/>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rgb="FFB8CCE4"/>
      </left>
      <right style="medium">
        <color rgb="FFB8CCE4"/>
      </right>
      <top style="medium">
        <color rgb="FFB8CCE4"/>
      </top>
      <bottom style="medium">
        <color rgb="FFB8CCE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B8CCE4"/>
      </left>
      <right style="medium">
        <color rgb="FFB8CCE4"/>
      </right>
      <top style="medium">
        <color rgb="FFB8CCE4"/>
      </top>
      <bottom/>
      <diagonal/>
    </border>
    <border>
      <left/>
      <right style="medium">
        <color rgb="FFB8CCE4"/>
      </right>
      <top style="medium">
        <color rgb="FFB8CCE4"/>
      </top>
      <bottom/>
      <diagonal/>
    </border>
    <border>
      <left style="medium">
        <color rgb="FFB8CCE4"/>
      </left>
      <right/>
      <top/>
      <bottom/>
      <diagonal/>
    </border>
    <border>
      <left/>
      <right/>
      <top/>
      <bottom style="medium">
        <color rgb="FFB8CCE4"/>
      </bottom>
      <diagonal/>
    </border>
  </borders>
  <cellStyleXfs count="3">
    <xf numFmtId="0" fontId="0" fillId="0" borderId="0"/>
    <xf numFmtId="43" fontId="7" fillId="0" borderId="0" applyFont="0" applyFill="0" applyBorder="0" applyAlignment="0" applyProtection="0"/>
    <xf numFmtId="9" fontId="7" fillId="0" borderId="0" applyFont="0" applyFill="0" applyBorder="0" applyAlignment="0" applyProtection="0"/>
  </cellStyleXfs>
  <cellXfs count="384">
    <xf numFmtId="0" fontId="0" fillId="0" borderId="0" xfId="0"/>
    <xf numFmtId="0" fontId="0" fillId="4" borderId="0" xfId="0" applyFill="1"/>
    <xf numFmtId="0" fontId="2" fillId="4" borderId="0" xfId="0" applyFont="1" applyFill="1"/>
    <xf numFmtId="0" fontId="2" fillId="4" borderId="0" xfId="0" applyFont="1" applyFill="1" applyAlignment="1">
      <alignment horizontal="left" vertical="center" wrapText="1"/>
    </xf>
    <xf numFmtId="0" fontId="1" fillId="4" borderId="0" xfId="0" applyFont="1" applyFill="1"/>
    <xf numFmtId="0" fontId="4" fillId="4" borderId="0" xfId="0" applyFont="1" applyFill="1"/>
    <xf numFmtId="0" fontId="3" fillId="4" borderId="0" xfId="0" applyFont="1" applyFill="1" applyAlignment="1">
      <alignment horizontal="center" vertical="top" wrapText="1"/>
    </xf>
    <xf numFmtId="6" fontId="2" fillId="4" borderId="0" xfId="0" applyNumberFormat="1" applyFont="1" applyFill="1" applyAlignment="1">
      <alignment horizontal="center" vertical="center"/>
    </xf>
    <xf numFmtId="0" fontId="8" fillId="4" borderId="0" xfId="0" applyFont="1" applyFill="1" applyAlignment="1">
      <alignment vertical="center"/>
    </xf>
    <xf numFmtId="0" fontId="10" fillId="0" borderId="1" xfId="0" applyFont="1" applyBorder="1" applyAlignment="1">
      <alignment vertical="center" wrapText="1"/>
    </xf>
    <xf numFmtId="0" fontId="11" fillId="5" borderId="1" xfId="0" applyFont="1" applyFill="1" applyBorder="1" applyAlignment="1">
      <alignment horizontal="center" vertical="center" wrapText="1"/>
    </xf>
    <xf numFmtId="164" fontId="11" fillId="5" borderId="1" xfId="0" applyNumberFormat="1" applyFont="1" applyFill="1" applyBorder="1" applyAlignment="1">
      <alignment vertical="center" wrapText="1"/>
    </xf>
    <xf numFmtId="0" fontId="0" fillId="0" borderId="20" xfId="0" applyBorder="1"/>
    <xf numFmtId="0" fontId="0" fillId="0" borderId="27" xfId="0" applyBorder="1"/>
    <xf numFmtId="0" fontId="0" fillId="0" borderId="21" xfId="0" applyBorder="1"/>
    <xf numFmtId="0" fontId="0" fillId="0" borderId="8" xfId="0" applyBorder="1"/>
    <xf numFmtId="0" fontId="0" fillId="0" borderId="9" xfId="0" applyBorder="1"/>
    <xf numFmtId="0" fontId="0" fillId="0" borderId="10" xfId="0" applyBorder="1"/>
    <xf numFmtId="0" fontId="0" fillId="0" borderId="30" xfId="0" applyBorder="1"/>
    <xf numFmtId="0" fontId="0" fillId="0" borderId="11" xfId="0" applyBorder="1"/>
    <xf numFmtId="0" fontId="0" fillId="0" borderId="0" xfId="0" applyAlignment="1">
      <alignment vertical="center" wrapText="1"/>
    </xf>
    <xf numFmtId="0" fontId="0" fillId="0" borderId="0" xfId="0" applyAlignment="1">
      <alignment vertical="center"/>
    </xf>
    <xf numFmtId="7" fontId="0" fillId="4" borderId="0" xfId="0" applyNumberFormat="1" applyFill="1"/>
    <xf numFmtId="4" fontId="0" fillId="0" borderId="0" xfId="0" applyNumberFormat="1" applyAlignment="1">
      <alignment vertical="center"/>
    </xf>
    <xf numFmtId="0" fontId="15" fillId="4" borderId="0" xfId="0" applyFont="1" applyFill="1"/>
    <xf numFmtId="0" fontId="16" fillId="4" borderId="0" xfId="0" applyFont="1" applyFill="1"/>
    <xf numFmtId="0" fontId="17" fillId="0" borderId="4" xfId="0" applyFont="1" applyBorder="1" applyAlignment="1">
      <alignment horizontal="left" vertical="center" wrapText="1"/>
    </xf>
    <xf numFmtId="0" fontId="15" fillId="4" borderId="8" xfId="0" applyFont="1" applyFill="1" applyBorder="1" applyAlignment="1">
      <alignment horizontal="left" vertical="center" wrapText="1"/>
    </xf>
    <xf numFmtId="10" fontId="15" fillId="4" borderId="9" xfId="0" applyNumberFormat="1" applyFont="1" applyFill="1" applyBorder="1" applyAlignment="1">
      <alignment horizontal="center" vertical="center"/>
    </xf>
    <xf numFmtId="0" fontId="16" fillId="4" borderId="8" xfId="0" applyFont="1" applyFill="1" applyBorder="1"/>
    <xf numFmtId="0" fontId="16" fillId="4" borderId="9" xfId="0" applyFont="1" applyFill="1" applyBorder="1"/>
    <xf numFmtId="0" fontId="15" fillId="4" borderId="9" xfId="0" applyFont="1" applyFill="1" applyBorder="1"/>
    <xf numFmtId="0" fontId="15" fillId="4" borderId="8" xfId="0" applyFont="1" applyFill="1" applyBorder="1"/>
    <xf numFmtId="0" fontId="16" fillId="4" borderId="10" xfId="0" applyFont="1" applyFill="1" applyBorder="1"/>
    <xf numFmtId="0" fontId="16" fillId="4" borderId="11" xfId="0" applyFont="1" applyFill="1" applyBorder="1"/>
    <xf numFmtId="0" fontId="18" fillId="4" borderId="0" xfId="0" applyFont="1" applyFill="1" applyAlignment="1">
      <alignment vertical="center"/>
    </xf>
    <xf numFmtId="8" fontId="16" fillId="4" borderId="0" xfId="0" applyNumberFormat="1" applyFont="1" applyFill="1"/>
    <xf numFmtId="0" fontId="17" fillId="0" borderId="16" xfId="0" applyFont="1" applyBorder="1" applyAlignment="1">
      <alignment horizontal="left" vertical="center" wrapText="1"/>
    </xf>
    <xf numFmtId="0" fontId="17" fillId="0" borderId="6" xfId="0" applyFont="1" applyBorder="1" applyAlignment="1">
      <alignment horizontal="left" vertical="center" wrapText="1"/>
    </xf>
    <xf numFmtId="0" fontId="17" fillId="4" borderId="8" xfId="0" applyFont="1" applyFill="1" applyBorder="1" applyAlignment="1">
      <alignment vertical="center" wrapText="1"/>
    </xf>
    <xf numFmtId="0" fontId="17" fillId="0" borderId="4" xfId="0" applyFont="1" applyBorder="1" applyAlignment="1">
      <alignment vertical="center" wrapText="1"/>
    </xf>
    <xf numFmtId="0" fontId="17" fillId="0" borderId="6" xfId="0" applyFont="1" applyBorder="1" applyAlignment="1">
      <alignment vertical="center" wrapText="1"/>
    </xf>
    <xf numFmtId="0" fontId="0" fillId="4" borderId="20" xfId="0" applyFill="1" applyBorder="1"/>
    <xf numFmtId="0" fontId="0" fillId="4" borderId="27" xfId="0" applyFill="1" applyBorder="1"/>
    <xf numFmtId="0" fontId="0" fillId="4" borderId="21" xfId="0" applyFill="1" applyBorder="1"/>
    <xf numFmtId="0" fontId="0" fillId="4" borderId="8" xfId="0" applyFill="1" applyBorder="1"/>
    <xf numFmtId="0" fontId="0" fillId="4" borderId="9" xfId="0" applyFill="1" applyBorder="1"/>
    <xf numFmtId="0" fontId="0" fillId="4" borderId="0" xfId="0" applyFill="1" applyAlignment="1">
      <alignment vertical="center"/>
    </xf>
    <xf numFmtId="0" fontId="0" fillId="4" borderId="10" xfId="0" applyFill="1" applyBorder="1"/>
    <xf numFmtId="0" fontId="0" fillId="4" borderId="30" xfId="0" applyFill="1" applyBorder="1"/>
    <xf numFmtId="0" fontId="0" fillId="4" borderId="11" xfId="0" applyFill="1" applyBorder="1"/>
    <xf numFmtId="2" fontId="0" fillId="4" borderId="0" xfId="0" applyNumberFormat="1" applyFill="1"/>
    <xf numFmtId="4" fontId="25" fillId="8" borderId="1" xfId="0" applyNumberFormat="1" applyFont="1" applyFill="1" applyBorder="1" applyAlignment="1">
      <alignment horizontal="right" vertical="center"/>
    </xf>
    <xf numFmtId="0" fontId="22" fillId="5" borderId="31" xfId="0" applyFont="1" applyFill="1" applyBorder="1" applyAlignment="1">
      <alignment horizontal="center" vertical="center" wrapText="1"/>
    </xf>
    <xf numFmtId="0" fontId="11" fillId="5" borderId="31" xfId="0" applyFont="1" applyFill="1" applyBorder="1" applyAlignment="1">
      <alignment horizontal="center" vertical="center"/>
    </xf>
    <xf numFmtId="4" fontId="0" fillId="0" borderId="0" xfId="0" applyNumberFormat="1"/>
    <xf numFmtId="0" fontId="4" fillId="0" borderId="1" xfId="0" applyFont="1" applyBorder="1" applyAlignment="1">
      <alignment horizontal="left" vertical="center" wrapText="1"/>
    </xf>
    <xf numFmtId="0" fontId="13" fillId="4" borderId="1" xfId="0" applyFont="1" applyFill="1" applyBorder="1" applyAlignment="1">
      <alignment horizontal="center" vertical="center" wrapText="1"/>
    </xf>
    <xf numFmtId="0" fontId="23" fillId="4" borderId="31" xfId="0" applyFont="1" applyFill="1" applyBorder="1" applyAlignment="1">
      <alignment horizontal="center" vertical="center" wrapText="1"/>
    </xf>
    <xf numFmtId="0" fontId="17" fillId="0" borderId="16" xfId="0" applyFont="1" applyBorder="1" applyAlignment="1">
      <alignment vertical="center" wrapText="1"/>
    </xf>
    <xf numFmtId="4" fontId="25" fillId="8" borderId="33" xfId="0" applyNumberFormat="1" applyFont="1" applyFill="1" applyBorder="1" applyAlignment="1">
      <alignment horizontal="right" vertical="center"/>
    </xf>
    <xf numFmtId="0" fontId="23" fillId="4" borderId="31" xfId="0" applyFont="1" applyFill="1" applyBorder="1" applyAlignment="1">
      <alignment horizontal="center"/>
    </xf>
    <xf numFmtId="4" fontId="23" fillId="4" borderId="31" xfId="0" applyNumberFormat="1" applyFont="1" applyFill="1" applyBorder="1" applyAlignment="1">
      <alignment horizontal="right" vertical="center"/>
    </xf>
    <xf numFmtId="8" fontId="23" fillId="4" borderId="31" xfId="0" applyNumberFormat="1" applyFont="1" applyFill="1" applyBorder="1" applyAlignment="1">
      <alignment horizontal="right"/>
    </xf>
    <xf numFmtId="0" fontId="23" fillId="4" borderId="27" xfId="0" applyFont="1" applyFill="1" applyBorder="1" applyAlignment="1">
      <alignment horizontal="center"/>
    </xf>
    <xf numFmtId="8" fontId="23" fillId="4" borderId="21" xfId="0" applyNumberFormat="1" applyFont="1" applyFill="1" applyBorder="1" applyAlignment="1">
      <alignment horizontal="right"/>
    </xf>
    <xf numFmtId="0" fontId="20" fillId="4" borderId="1" xfId="0" applyFont="1" applyFill="1" applyBorder="1" applyAlignment="1">
      <alignment horizontal="left" vertical="center" wrapText="1"/>
    </xf>
    <xf numFmtId="0" fontId="20" fillId="8" borderId="1" xfId="0" applyFont="1" applyFill="1" applyBorder="1" applyAlignment="1">
      <alignment horizontal="center" vertical="center"/>
    </xf>
    <xf numFmtId="0" fontId="17" fillId="8" borderId="1" xfId="0" applyFont="1" applyFill="1" applyBorder="1" applyAlignment="1">
      <alignment horizontal="left" vertical="center" wrapText="1"/>
    </xf>
    <xf numFmtId="8" fontId="21" fillId="3" borderId="1" xfId="0" applyNumberFormat="1" applyFont="1" applyFill="1" applyBorder="1" applyAlignment="1">
      <alignment horizontal="center" vertical="center"/>
    </xf>
    <xf numFmtId="0" fontId="17" fillId="9" borderId="1" xfId="0" applyFont="1" applyFill="1" applyBorder="1" applyAlignment="1">
      <alignment horizontal="left" vertical="center" wrapText="1"/>
    </xf>
    <xf numFmtId="0" fontId="16" fillId="4" borderId="20" xfId="0" applyFont="1" applyFill="1" applyBorder="1"/>
    <xf numFmtId="0" fontId="16" fillId="4" borderId="21" xfId="0" applyFont="1" applyFill="1" applyBorder="1"/>
    <xf numFmtId="8" fontId="21" fillId="8" borderId="1" xfId="0" applyNumberFormat="1" applyFont="1" applyFill="1" applyBorder="1" applyAlignment="1">
      <alignment horizontal="center" vertical="center"/>
    </xf>
    <xf numFmtId="8" fontId="21" fillId="9" borderId="1" xfId="0" applyNumberFormat="1" applyFont="1" applyFill="1" applyBorder="1" applyAlignment="1">
      <alignment horizontal="center" vertical="center"/>
    </xf>
    <xf numFmtId="0" fontId="21" fillId="9" borderId="33" xfId="0" applyFont="1" applyFill="1" applyBorder="1" applyAlignment="1">
      <alignment horizontal="center" vertical="center" wrapText="1"/>
    </xf>
    <xf numFmtId="8" fontId="21" fillId="9" borderId="33" xfId="0" applyNumberFormat="1" applyFont="1" applyFill="1" applyBorder="1" applyAlignment="1">
      <alignment horizontal="center" vertical="center"/>
    </xf>
    <xf numFmtId="0" fontId="0" fillId="4" borderId="0" xfId="0" applyFill="1" applyAlignment="1">
      <alignment wrapText="1"/>
    </xf>
    <xf numFmtId="165" fontId="4" fillId="0" borderId="1" xfId="0" applyNumberFormat="1" applyFont="1" applyBorder="1" applyAlignment="1">
      <alignment horizontal="right" vertical="center" wrapText="1"/>
    </xf>
    <xf numFmtId="165" fontId="13" fillId="4" borderId="1" xfId="0" applyNumberFormat="1" applyFont="1" applyFill="1" applyBorder="1" applyAlignment="1">
      <alignment horizontal="right" vertical="center" wrapText="1"/>
    </xf>
    <xf numFmtId="0" fontId="27" fillId="0" borderId="0" xfId="0" applyFont="1"/>
    <xf numFmtId="0" fontId="32" fillId="0" borderId="0" xfId="0" applyFont="1"/>
    <xf numFmtId="0" fontId="33" fillId="0" borderId="1" xfId="0" applyFont="1" applyBorder="1" applyAlignment="1">
      <alignment horizontal="left" vertical="center" wrapText="1"/>
    </xf>
    <xf numFmtId="0" fontId="33" fillId="0" borderId="0" xfId="0" applyFont="1" applyBorder="1" applyAlignment="1">
      <alignment horizontal="right" vertical="center" wrapText="1"/>
    </xf>
    <xf numFmtId="4" fontId="35" fillId="0" borderId="1" xfId="0" applyNumberFormat="1" applyFont="1" applyBorder="1" applyAlignment="1">
      <alignment horizontal="right"/>
    </xf>
    <xf numFmtId="0" fontId="4" fillId="4" borderId="1" xfId="0" applyFont="1" applyFill="1" applyBorder="1" applyAlignment="1">
      <alignment horizontal="justify" vertical="center" wrapText="1"/>
    </xf>
    <xf numFmtId="0" fontId="4" fillId="0" borderId="0" xfId="0" applyFont="1" applyAlignment="1">
      <alignment vertical="center" wrapText="1"/>
    </xf>
    <xf numFmtId="0" fontId="0" fillId="0" borderId="0" xfId="0" applyBorder="1" applyAlignment="1">
      <alignment horizontal="center"/>
    </xf>
    <xf numFmtId="0" fontId="0" fillId="0" borderId="0" xfId="0" applyBorder="1"/>
    <xf numFmtId="0" fontId="0" fillId="0" borderId="0" xfId="0" applyFill="1"/>
    <xf numFmtId="0" fontId="34" fillId="0" borderId="0" xfId="0" applyFont="1" applyBorder="1" applyAlignment="1">
      <alignment horizontal="right" vertical="center" wrapText="1"/>
    </xf>
    <xf numFmtId="0" fontId="16" fillId="0" borderId="0" xfId="0" applyFont="1"/>
    <xf numFmtId="0" fontId="21" fillId="3" borderId="3" xfId="0" applyFont="1" applyFill="1" applyBorder="1" applyAlignment="1">
      <alignment horizontal="left" vertical="center" wrapText="1"/>
    </xf>
    <xf numFmtId="0" fontId="21" fillId="3" borderId="5" xfId="0" applyFont="1" applyFill="1" applyBorder="1" applyAlignment="1">
      <alignment horizontal="left" vertical="center" wrapText="1"/>
    </xf>
    <xf numFmtId="0" fontId="21" fillId="3" borderId="7" xfId="0" applyFont="1" applyFill="1" applyBorder="1" applyAlignment="1">
      <alignment horizontal="justify" vertical="center" wrapText="1"/>
    </xf>
    <xf numFmtId="7" fontId="23" fillId="4" borderId="1" xfId="1" applyNumberFormat="1" applyFont="1" applyFill="1" applyBorder="1" applyAlignment="1">
      <alignment horizontal="center" vertical="center"/>
    </xf>
    <xf numFmtId="10" fontId="23" fillId="0" borderId="5" xfId="0" applyNumberFormat="1" applyFont="1" applyBorder="1" applyAlignment="1">
      <alignment horizontal="center" vertical="center"/>
    </xf>
    <xf numFmtId="7" fontId="23" fillId="4" borderId="24" xfId="1" applyNumberFormat="1" applyFont="1" applyFill="1" applyBorder="1" applyAlignment="1">
      <alignment horizontal="center" vertical="center"/>
    </xf>
    <xf numFmtId="10" fontId="23" fillId="0" borderId="7" xfId="0" applyNumberFormat="1" applyFont="1" applyBorder="1" applyAlignment="1">
      <alignment horizontal="center" vertical="center"/>
    </xf>
    <xf numFmtId="7" fontId="13" fillId="4" borderId="31" xfId="0" applyNumberFormat="1" applyFont="1" applyFill="1" applyBorder="1" applyAlignment="1">
      <alignment horizontal="center"/>
    </xf>
    <xf numFmtId="10" fontId="12" fillId="4" borderId="31" xfId="0" applyNumberFormat="1" applyFont="1" applyFill="1" applyBorder="1" applyAlignment="1">
      <alignment vertical="center"/>
    </xf>
    <xf numFmtId="0" fontId="37" fillId="0" borderId="0" xfId="0" applyFont="1" applyAlignment="1">
      <alignment vertical="center"/>
    </xf>
    <xf numFmtId="0" fontId="6" fillId="6" borderId="12" xfId="0" applyFont="1" applyFill="1" applyBorder="1" applyAlignment="1">
      <alignment horizontal="center" vertical="center"/>
    </xf>
    <xf numFmtId="0" fontId="6" fillId="6" borderId="3"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0" fillId="4" borderId="31" xfId="0" applyFont="1" applyFill="1" applyBorder="1" applyAlignment="1">
      <alignment horizontal="center"/>
    </xf>
    <xf numFmtId="0" fontId="21" fillId="4" borderId="9" xfId="0" applyFont="1" applyFill="1" applyBorder="1" applyAlignment="1">
      <alignment horizontal="right"/>
    </xf>
    <xf numFmtId="0" fontId="40" fillId="4" borderId="31" xfId="0" applyFont="1" applyFill="1" applyBorder="1" applyAlignment="1">
      <alignment horizontal="right"/>
    </xf>
    <xf numFmtId="0" fontId="23" fillId="0" borderId="5" xfId="0" applyFont="1" applyBorder="1" applyAlignment="1">
      <alignment horizontal="right" vertical="center" wrapText="1"/>
    </xf>
    <xf numFmtId="3" fontId="23" fillId="0" borderId="5" xfId="0" applyNumberFormat="1" applyFont="1" applyBorder="1" applyAlignment="1">
      <alignment horizontal="right" vertical="center" wrapText="1"/>
    </xf>
    <xf numFmtId="0" fontId="23" fillId="0" borderId="7" xfId="0" applyFont="1" applyBorder="1" applyAlignment="1">
      <alignment horizontal="right" vertical="center" wrapText="1"/>
    </xf>
    <xf numFmtId="0" fontId="43" fillId="0" borderId="0" xfId="0" applyFont="1"/>
    <xf numFmtId="0" fontId="41" fillId="0" borderId="0" xfId="0" applyFont="1" applyBorder="1" applyAlignment="1">
      <alignment horizontal="left" vertical="center" wrapText="1"/>
    </xf>
    <xf numFmtId="164" fontId="22" fillId="4" borderId="31" xfId="0" applyNumberFormat="1" applyFont="1" applyFill="1" applyBorder="1" applyAlignment="1">
      <alignment horizontal="right" vertical="center"/>
    </xf>
    <xf numFmtId="0" fontId="31" fillId="0" borderId="0" xfId="0" applyFont="1"/>
    <xf numFmtId="0" fontId="10" fillId="0" borderId="0" xfId="0" applyFont="1" applyAlignment="1">
      <alignment horizontal="center"/>
    </xf>
    <xf numFmtId="0" fontId="11" fillId="0" borderId="0" xfId="0" applyFont="1" applyBorder="1" applyAlignment="1">
      <alignment horizontal="center"/>
    </xf>
    <xf numFmtId="0" fontId="11" fillId="0" borderId="0" xfId="0" applyFont="1" applyAlignment="1">
      <alignment horizontal="center" wrapText="1"/>
    </xf>
    <xf numFmtId="0" fontId="10" fillId="0" borderId="0" xfId="0" applyFont="1" applyBorder="1" applyAlignment="1">
      <alignment horizontal="center"/>
    </xf>
    <xf numFmtId="0" fontId="0" fillId="0" borderId="0" xfId="0" applyAlignment="1">
      <alignment horizontal="center"/>
    </xf>
    <xf numFmtId="4" fontId="0" fillId="0" borderId="31" xfId="0" applyNumberFormat="1" applyBorder="1"/>
    <xf numFmtId="4" fontId="27" fillId="0" borderId="1" xfId="0" applyNumberFormat="1" applyFont="1" applyBorder="1"/>
    <xf numFmtId="0" fontId="33" fillId="0" borderId="31" xfId="0" applyFont="1" applyBorder="1" applyAlignment="1">
      <alignment vertical="center" wrapText="1"/>
    </xf>
    <xf numFmtId="0" fontId="33" fillId="0" borderId="31" xfId="0" applyFont="1" applyBorder="1" applyAlignment="1">
      <alignment horizontal="left" vertical="center" wrapText="1"/>
    </xf>
    <xf numFmtId="0" fontId="22" fillId="4" borderId="31" xfId="0" applyFont="1" applyFill="1" applyBorder="1" applyAlignment="1">
      <alignment horizontal="right" vertical="center" wrapText="1"/>
    </xf>
    <xf numFmtId="0" fontId="22" fillId="4" borderId="33" xfId="0" applyFont="1" applyFill="1" applyBorder="1" applyAlignment="1">
      <alignment horizontal="center" vertical="center" wrapText="1"/>
    </xf>
    <xf numFmtId="4" fontId="44" fillId="0" borderId="33" xfId="0" applyNumberFormat="1" applyFont="1" applyBorder="1" applyAlignment="1">
      <alignment horizontal="right" vertical="top"/>
    </xf>
    <xf numFmtId="4" fontId="27" fillId="0" borderId="31" xfId="0" applyNumberFormat="1" applyFont="1" applyBorder="1"/>
    <xf numFmtId="165" fontId="4" fillId="0" borderId="31" xfId="0" applyNumberFormat="1" applyFont="1" applyBorder="1" applyAlignment="1">
      <alignment vertical="center" wrapText="1"/>
    </xf>
    <xf numFmtId="165" fontId="13" fillId="4" borderId="31" xfId="0" applyNumberFormat="1" applyFont="1" applyFill="1" applyBorder="1" applyAlignment="1">
      <alignment horizontal="right" vertical="center" wrapText="1"/>
    </xf>
    <xf numFmtId="0" fontId="4" fillId="0" borderId="31" xfId="0" applyFont="1" applyBorder="1" applyAlignment="1">
      <alignment vertical="center" wrapText="1"/>
    </xf>
    <xf numFmtId="0" fontId="4" fillId="0" borderId="31" xfId="0" applyFont="1" applyBorder="1" applyAlignment="1">
      <alignment horizontal="left" vertical="center" wrapText="1"/>
    </xf>
    <xf numFmtId="0" fontId="11" fillId="3" borderId="1" xfId="0" applyFont="1" applyFill="1" applyBorder="1" applyAlignment="1">
      <alignment horizontal="center" vertical="center" wrapText="1"/>
    </xf>
    <xf numFmtId="0" fontId="0" fillId="3" borderId="1" xfId="0" applyFill="1" applyBorder="1"/>
    <xf numFmtId="167" fontId="11" fillId="3" borderId="1" xfId="0" applyNumberFormat="1" applyFont="1" applyFill="1" applyBorder="1" applyAlignment="1">
      <alignment vertical="center" wrapText="1"/>
    </xf>
    <xf numFmtId="0" fontId="11" fillId="3" borderId="1" xfId="0" applyFont="1" applyFill="1" applyBorder="1" applyAlignment="1">
      <alignment horizontal="center" vertical="center"/>
    </xf>
    <xf numFmtId="0" fontId="10" fillId="0" borderId="1" xfId="0" applyFont="1" applyBorder="1"/>
    <xf numFmtId="0" fontId="10" fillId="0" borderId="1" xfId="0" applyFont="1" applyBorder="1" applyAlignment="1">
      <alignment wrapText="1"/>
    </xf>
    <xf numFmtId="166" fontId="10" fillId="0" borderId="1" xfId="0" applyNumberFormat="1" applyFont="1" applyBorder="1"/>
    <xf numFmtId="0" fontId="11" fillId="0" borderId="1" xfId="0" applyFont="1" applyBorder="1" applyAlignment="1">
      <alignment vertical="center" wrapText="1"/>
    </xf>
    <xf numFmtId="4" fontId="35" fillId="0" borderId="0" xfId="0" applyNumberFormat="1" applyFont="1" applyBorder="1" applyAlignment="1">
      <alignment horizontal="right"/>
    </xf>
    <xf numFmtId="166" fontId="49" fillId="0" borderId="1" xfId="0" applyNumberFormat="1" applyFont="1" applyBorder="1" applyAlignment="1">
      <alignment horizontal="right"/>
    </xf>
    <xf numFmtId="0" fontId="22" fillId="4" borderId="0" xfId="0" applyFont="1" applyFill="1" applyBorder="1" applyAlignment="1">
      <alignment horizontal="center" vertical="center" wrapText="1"/>
    </xf>
    <xf numFmtId="4" fontId="44" fillId="0" borderId="0" xfId="0" applyNumberFormat="1" applyFont="1" applyBorder="1" applyAlignment="1">
      <alignment horizontal="right" vertical="top"/>
    </xf>
    <xf numFmtId="0" fontId="13" fillId="4" borderId="0" xfId="0" applyFont="1" applyFill="1" applyBorder="1" applyAlignment="1">
      <alignment horizontal="center" vertical="center" wrapText="1"/>
    </xf>
    <xf numFmtId="165" fontId="13" fillId="4" borderId="0" xfId="0" applyNumberFormat="1" applyFont="1" applyFill="1" applyBorder="1" applyAlignment="1">
      <alignment horizontal="right" vertical="center" wrapText="1"/>
    </xf>
    <xf numFmtId="0" fontId="52" fillId="0" borderId="0" xfId="0" applyFont="1" applyAlignment="1">
      <alignment vertical="center"/>
    </xf>
    <xf numFmtId="0" fontId="13" fillId="4" borderId="31" xfId="0" applyFont="1" applyFill="1" applyBorder="1" applyAlignment="1">
      <alignment horizontal="right" vertical="center" wrapText="1"/>
    </xf>
    <xf numFmtId="0" fontId="32" fillId="0" borderId="1" xfId="0" applyFont="1" applyBorder="1" applyAlignment="1">
      <alignment horizontal="center" vertical="center"/>
    </xf>
    <xf numFmtId="0" fontId="32" fillId="0" borderId="1" xfId="0" applyFont="1" applyBorder="1" applyAlignment="1">
      <alignment horizontal="center" vertical="center" wrapText="1"/>
    </xf>
    <xf numFmtId="0" fontId="32" fillId="8" borderId="1" xfId="0" applyFont="1" applyFill="1" applyBorder="1" applyAlignment="1">
      <alignment horizontal="left" vertical="center"/>
    </xf>
    <xf numFmtId="0" fontId="30" fillId="8" borderId="1" xfId="0" applyFont="1" applyFill="1" applyBorder="1" applyAlignment="1">
      <alignment vertical="center" wrapText="1"/>
    </xf>
    <xf numFmtId="0" fontId="32" fillId="0" borderId="1" xfId="0" applyFont="1" applyBorder="1" applyAlignment="1">
      <alignment horizontal="left" vertical="center"/>
    </xf>
    <xf numFmtId="0" fontId="47" fillId="0" borderId="1" xfId="0" applyFont="1" applyBorder="1" applyAlignment="1">
      <alignment horizontal="left" vertical="center" wrapText="1"/>
    </xf>
    <xf numFmtId="0" fontId="47" fillId="8" borderId="1" xfId="0" applyFont="1" applyFill="1" applyBorder="1" applyAlignment="1">
      <alignment horizontal="left" vertical="center" wrapText="1"/>
    </xf>
    <xf numFmtId="0" fontId="13" fillId="8" borderId="1" xfId="0" applyFont="1" applyFill="1" applyBorder="1" applyAlignment="1">
      <alignment horizontal="center" vertical="center" wrapText="1"/>
    </xf>
    <xf numFmtId="164" fontId="13" fillId="8" borderId="1" xfId="0" applyNumberFormat="1" applyFont="1" applyFill="1" applyBorder="1" applyAlignment="1">
      <alignment vertical="center" wrapText="1"/>
    </xf>
    <xf numFmtId="166" fontId="49" fillId="8" borderId="1" xfId="0" applyNumberFormat="1" applyFont="1" applyFill="1" applyBorder="1" applyAlignment="1">
      <alignment horizontal="right"/>
    </xf>
    <xf numFmtId="4" fontId="25" fillId="8" borderId="1" xfId="0" applyNumberFormat="1" applyFont="1" applyFill="1" applyBorder="1" applyAlignment="1">
      <alignment horizontal="right"/>
    </xf>
    <xf numFmtId="0" fontId="50" fillId="0" borderId="42" xfId="0" applyFont="1" applyBorder="1"/>
    <xf numFmtId="0" fontId="29" fillId="0" borderId="42" xfId="0" applyFont="1" applyBorder="1" applyAlignment="1">
      <alignment vertical="center"/>
    </xf>
    <xf numFmtId="0" fontId="29" fillId="0" borderId="42" xfId="0" applyFont="1" applyFill="1" applyBorder="1" applyAlignment="1">
      <alignment vertical="center" wrapText="1"/>
    </xf>
    <xf numFmtId="0" fontId="50" fillId="0" borderId="42" xfId="0" applyFont="1" applyBorder="1" applyAlignment="1">
      <alignment horizontal="center"/>
    </xf>
    <xf numFmtId="0" fontId="32" fillId="0" borderId="39" xfId="0" applyFont="1" applyBorder="1" applyAlignment="1">
      <alignment horizontal="center" wrapText="1"/>
    </xf>
    <xf numFmtId="4" fontId="10" fillId="0" borderId="39" xfId="0" applyNumberFormat="1" applyFont="1" applyBorder="1"/>
    <xf numFmtId="0" fontId="6" fillId="4" borderId="39" xfId="0" applyFont="1" applyFill="1" applyBorder="1" applyAlignment="1">
      <alignment horizontal="center" vertical="center" wrapText="1"/>
    </xf>
    <xf numFmtId="0" fontId="30" fillId="0" borderId="0" xfId="0" applyFont="1" applyFill="1" applyBorder="1" applyAlignment="1">
      <alignment horizontal="left" vertical="center" wrapText="1"/>
    </xf>
    <xf numFmtId="0" fontId="46" fillId="0" borderId="31" xfId="0" applyFont="1" applyBorder="1" applyAlignment="1">
      <alignment horizontal="right" vertical="center" wrapText="1"/>
    </xf>
    <xf numFmtId="0" fontId="46" fillId="4" borderId="31" xfId="0" applyFont="1" applyFill="1" applyBorder="1" applyAlignment="1">
      <alignment horizontal="right" vertical="center" wrapText="1"/>
    </xf>
    <xf numFmtId="0" fontId="46" fillId="4" borderId="31" xfId="0" applyFont="1" applyFill="1" applyBorder="1" applyAlignment="1">
      <alignment horizontal="right"/>
    </xf>
    <xf numFmtId="0" fontId="6" fillId="2" borderId="48"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29" fillId="0" borderId="42" xfId="0" applyFont="1" applyBorder="1" applyAlignment="1">
      <alignment vertical="center" wrapText="1"/>
    </xf>
    <xf numFmtId="0" fontId="30" fillId="0" borderId="42" xfId="0" applyFont="1" applyBorder="1" applyAlignment="1">
      <alignment vertical="center" wrapText="1"/>
    </xf>
    <xf numFmtId="2" fontId="32" fillId="0" borderId="42" xfId="0" applyNumberFormat="1" applyFont="1" applyBorder="1" applyAlignment="1">
      <alignment horizontal="center" vertical="center"/>
    </xf>
    <xf numFmtId="2" fontId="32" fillId="4" borderId="42" xfId="0" applyNumberFormat="1" applyFont="1" applyFill="1" applyBorder="1" applyAlignment="1">
      <alignment horizontal="center" vertical="center"/>
    </xf>
    <xf numFmtId="165" fontId="47" fillId="0" borderId="0" xfId="0" applyNumberFormat="1" applyFont="1" applyBorder="1" applyAlignment="1">
      <alignment horizontal="right" vertical="center"/>
    </xf>
    <xf numFmtId="0" fontId="0" fillId="0" borderId="34" xfId="0" applyBorder="1" applyAlignment="1">
      <alignment vertical="center"/>
    </xf>
    <xf numFmtId="0" fontId="0" fillId="0" borderId="34" xfId="0" applyBorder="1"/>
    <xf numFmtId="0" fontId="55" fillId="2" borderId="48" xfId="0" applyFont="1" applyFill="1" applyBorder="1" applyAlignment="1">
      <alignment horizontal="center"/>
    </xf>
    <xf numFmtId="0" fontId="55" fillId="4" borderId="50" xfId="0" applyFont="1" applyFill="1" applyBorder="1" applyAlignment="1">
      <alignment horizontal="center"/>
    </xf>
    <xf numFmtId="0" fontId="55" fillId="4" borderId="0" xfId="0" applyFont="1" applyFill="1" applyBorder="1" applyAlignment="1">
      <alignment horizontal="center"/>
    </xf>
    <xf numFmtId="0" fontId="54" fillId="4" borderId="0" xfId="0" applyFont="1" applyFill="1" applyBorder="1" applyAlignment="1">
      <alignment horizontal="center"/>
    </xf>
    <xf numFmtId="2" fontId="32" fillId="4" borderId="0" xfId="0" applyNumberFormat="1" applyFont="1" applyFill="1" applyBorder="1" applyAlignment="1">
      <alignment horizontal="center" vertical="center"/>
    </xf>
    <xf numFmtId="0" fontId="0" fillId="4" borderId="0" xfId="0" applyFill="1" applyBorder="1"/>
    <xf numFmtId="0" fontId="6" fillId="4" borderId="0" xfId="0" applyFont="1" applyFill="1" applyBorder="1" applyAlignment="1">
      <alignment horizontal="center" vertical="center" wrapText="1"/>
    </xf>
    <xf numFmtId="0" fontId="55" fillId="4" borderId="0" xfId="0" applyFont="1" applyFill="1" applyBorder="1" applyAlignment="1">
      <alignment horizontal="center" vertical="center"/>
    </xf>
    <xf numFmtId="0" fontId="6" fillId="4" borderId="0" xfId="0" applyFont="1" applyFill="1" applyBorder="1" applyAlignment="1">
      <alignment vertical="center" wrapText="1"/>
    </xf>
    <xf numFmtId="0" fontId="56" fillId="4" borderId="0" xfId="0" applyFont="1" applyFill="1" applyBorder="1" applyAlignment="1">
      <alignment horizontal="center" vertical="center" wrapText="1"/>
    </xf>
    <xf numFmtId="0" fontId="56" fillId="4" borderId="0" xfId="0" applyFont="1" applyFill="1" applyBorder="1" applyAlignment="1">
      <alignment horizontal="center" vertical="center"/>
    </xf>
    <xf numFmtId="0" fontId="6" fillId="4" borderId="0" xfId="0" applyFont="1" applyFill="1" applyBorder="1" applyAlignment="1">
      <alignment vertical="center"/>
    </xf>
    <xf numFmtId="0" fontId="48" fillId="4" borderId="0" xfId="0" applyFont="1" applyFill="1" applyBorder="1" applyAlignment="1">
      <alignment horizontal="center"/>
    </xf>
    <xf numFmtId="0" fontId="6" fillId="0" borderId="49" xfId="0" applyFont="1" applyFill="1" applyBorder="1" applyAlignment="1">
      <alignment horizontal="center" vertical="center" wrapText="1"/>
    </xf>
    <xf numFmtId="0" fontId="54" fillId="0" borderId="48" xfId="0" applyFont="1" applyFill="1" applyBorder="1" applyAlignment="1">
      <alignment horizontal="center"/>
    </xf>
    <xf numFmtId="0" fontId="23" fillId="0" borderId="48" xfId="0" applyFont="1" applyFill="1" applyBorder="1" applyAlignment="1">
      <alignment horizontal="center" vertical="center" wrapText="1"/>
    </xf>
    <xf numFmtId="1" fontId="46" fillId="0" borderId="42" xfId="0" applyNumberFormat="1" applyFont="1" applyBorder="1" applyAlignment="1">
      <alignment horizontal="center" vertical="center" wrapText="1"/>
    </xf>
    <xf numFmtId="1" fontId="46" fillId="0" borderId="42" xfId="0" applyNumberFormat="1" applyFont="1" applyBorder="1" applyAlignment="1">
      <alignment horizontal="center" vertical="center"/>
    </xf>
    <xf numFmtId="1" fontId="32" fillId="0" borderId="42" xfId="0" applyNumberFormat="1" applyFont="1" applyBorder="1" applyAlignment="1">
      <alignment horizontal="center" vertical="center"/>
    </xf>
    <xf numFmtId="0" fontId="57" fillId="0" borderId="1" xfId="0" applyFont="1" applyBorder="1" applyAlignment="1">
      <alignment horizontal="left" vertical="center" wrapText="1"/>
    </xf>
    <xf numFmtId="166" fontId="53" fillId="0" borderId="1" xfId="0" applyNumberFormat="1" applyFont="1" applyBorder="1" applyAlignment="1">
      <alignment horizontal="center" vertical="center"/>
    </xf>
    <xf numFmtId="0" fontId="51" fillId="0" borderId="1" xfId="0" applyFont="1" applyBorder="1" applyAlignment="1">
      <alignment horizontal="center" wrapText="1"/>
    </xf>
    <xf numFmtId="165" fontId="36" fillId="0" borderId="1" xfId="0" applyNumberFormat="1" applyFont="1" applyBorder="1" applyAlignment="1">
      <alignment horizontal="center" vertical="center"/>
    </xf>
    <xf numFmtId="4" fontId="51" fillId="0" borderId="1" xfId="0" applyNumberFormat="1" applyFont="1" applyBorder="1" applyAlignment="1">
      <alignment horizontal="left" vertical="center"/>
    </xf>
    <xf numFmtId="4" fontId="46" fillId="0" borderId="1" xfId="0" applyNumberFormat="1" applyFont="1" applyBorder="1"/>
    <xf numFmtId="0" fontId="58" fillId="2" borderId="0" xfId="0" applyFont="1" applyFill="1"/>
    <xf numFmtId="0" fontId="12" fillId="5" borderId="1" xfId="0" applyFont="1" applyFill="1" applyBorder="1" applyAlignment="1">
      <alignment horizontal="center" vertical="center" wrapText="1"/>
    </xf>
    <xf numFmtId="0" fontId="48" fillId="0" borderId="0" xfId="0" applyFont="1"/>
    <xf numFmtId="0" fontId="46" fillId="0" borderId="31" xfId="0" applyFont="1" applyBorder="1" applyAlignment="1">
      <alignment horizontal="left" vertical="center" wrapText="1"/>
    </xf>
    <xf numFmtId="0" fontId="33" fillId="4" borderId="0" xfId="0" applyFont="1" applyFill="1" applyBorder="1" applyAlignment="1">
      <alignment horizontal="left" vertical="center" wrapText="1"/>
    </xf>
    <xf numFmtId="3" fontId="32" fillId="0" borderId="42" xfId="0" applyNumberFormat="1" applyFont="1" applyBorder="1" applyAlignment="1">
      <alignment horizontal="center"/>
    </xf>
    <xf numFmtId="0" fontId="0" fillId="0" borderId="1" xfId="0" applyBorder="1" applyAlignment="1">
      <alignment horizontal="center"/>
    </xf>
    <xf numFmtId="0" fontId="51" fillId="0" borderId="1" xfId="0" applyFont="1" applyBorder="1" applyAlignment="1">
      <alignment horizontal="center"/>
    </xf>
    <xf numFmtId="0" fontId="66" fillId="0" borderId="0" xfId="0" applyFont="1"/>
    <xf numFmtId="7" fontId="13" fillId="4" borderId="31" xfId="0" applyNumberFormat="1" applyFont="1" applyFill="1" applyBorder="1" applyAlignment="1">
      <alignment horizontal="center"/>
    </xf>
    <xf numFmtId="0" fontId="13" fillId="4" borderId="32" xfId="0" applyFont="1" applyFill="1" applyBorder="1" applyAlignment="1">
      <alignment horizontal="center"/>
    </xf>
    <xf numFmtId="0" fontId="13" fillId="4" borderId="41" xfId="0" applyFont="1" applyFill="1" applyBorder="1" applyAlignment="1">
      <alignment horizontal="center"/>
    </xf>
    <xf numFmtId="0" fontId="13" fillId="4" borderId="37" xfId="0" applyFont="1" applyFill="1" applyBorder="1" applyAlignment="1">
      <alignment horizontal="center"/>
    </xf>
    <xf numFmtId="0" fontId="19" fillId="2" borderId="17" xfId="0" applyFont="1" applyFill="1" applyBorder="1" applyAlignment="1">
      <alignment horizontal="center" vertical="center" wrapText="1"/>
    </xf>
    <xf numFmtId="0" fontId="19" fillId="2" borderId="18" xfId="0" applyFont="1" applyFill="1" applyBorder="1" applyAlignment="1">
      <alignment horizontal="center" vertical="center"/>
    </xf>
    <xf numFmtId="0" fontId="20" fillId="0" borderId="35" xfId="0" applyFont="1" applyFill="1" applyBorder="1" applyAlignment="1">
      <alignment horizontal="left" vertical="center" wrapText="1"/>
    </xf>
    <xf numFmtId="0" fontId="20" fillId="0" borderId="34" xfId="0" applyFont="1" applyFill="1" applyBorder="1" applyAlignment="1">
      <alignment horizontal="left" vertical="center" wrapText="1"/>
    </xf>
    <xf numFmtId="0" fontId="15" fillId="0" borderId="35" xfId="0" applyFont="1" applyFill="1" applyBorder="1" applyAlignment="1">
      <alignment horizontal="center" vertical="center"/>
    </xf>
    <xf numFmtId="0" fontId="15" fillId="0" borderId="34" xfId="0" applyFont="1" applyFill="1" applyBorder="1" applyAlignment="1">
      <alignment horizontal="center" vertical="center"/>
    </xf>
    <xf numFmtId="0" fontId="15" fillId="4" borderId="8" xfId="0" applyFont="1" applyFill="1" applyBorder="1" applyAlignment="1">
      <alignment horizontal="center"/>
    </xf>
    <xf numFmtId="0" fontId="15" fillId="4" borderId="9" xfId="0" applyFont="1" applyFill="1" applyBorder="1" applyAlignment="1">
      <alignment horizontal="center"/>
    </xf>
    <xf numFmtId="0" fontId="15" fillId="4" borderId="10" xfId="0" applyFont="1" applyFill="1" applyBorder="1" applyAlignment="1">
      <alignment horizontal="center"/>
    </xf>
    <xf numFmtId="0" fontId="15" fillId="4" borderId="11" xfId="0" applyFont="1" applyFill="1" applyBorder="1" applyAlignment="1">
      <alignment horizontal="center"/>
    </xf>
    <xf numFmtId="10" fontId="23" fillId="3" borderId="15" xfId="2" applyNumberFormat="1" applyFont="1" applyFill="1" applyBorder="1" applyAlignment="1">
      <alignment horizontal="center" vertical="center"/>
    </xf>
    <xf numFmtId="10" fontId="23" fillId="3" borderId="14" xfId="2" applyNumberFormat="1" applyFont="1" applyFill="1" applyBorder="1" applyAlignment="1">
      <alignment horizontal="center" vertical="center"/>
    </xf>
    <xf numFmtId="0" fontId="20" fillId="0" borderId="16" xfId="0" applyFont="1" applyBorder="1" applyAlignment="1">
      <alignment horizontal="left" vertical="center" wrapText="1"/>
    </xf>
    <xf numFmtId="0" fontId="20" fillId="0" borderId="13" xfId="0" applyFont="1" applyBorder="1" applyAlignment="1">
      <alignment horizontal="left" vertical="center" wrapText="1"/>
    </xf>
    <xf numFmtId="0" fontId="20" fillId="0" borderId="1" xfId="0" applyFont="1" applyBorder="1" applyAlignment="1">
      <alignment horizontal="left" vertical="center" wrapText="1"/>
    </xf>
    <xf numFmtId="0" fontId="20" fillId="8" borderId="1" xfId="0" applyFont="1" applyFill="1" applyBorder="1" applyAlignment="1">
      <alignment horizontal="center" vertical="center" wrapText="1"/>
    </xf>
    <xf numFmtId="0" fontId="20" fillId="8" borderId="1" xfId="0" applyFont="1" applyFill="1" applyBorder="1" applyAlignment="1">
      <alignment horizontal="center" vertical="center"/>
    </xf>
    <xf numFmtId="0" fontId="6" fillId="6" borderId="2" xfId="0" applyFont="1" applyFill="1" applyBorder="1" applyAlignment="1">
      <alignment horizontal="center" vertical="center"/>
    </xf>
    <xf numFmtId="0" fontId="6" fillId="6" borderId="12" xfId="0" applyFont="1" applyFill="1" applyBorder="1" applyAlignment="1">
      <alignment horizontal="center" vertical="center"/>
    </xf>
    <xf numFmtId="0" fontId="17" fillId="0" borderId="36" xfId="0" applyFont="1" applyBorder="1" applyAlignment="1">
      <alignment horizontal="left" vertical="center" wrapText="1"/>
    </xf>
    <xf numFmtId="0" fontId="17" fillId="0" borderId="28" xfId="0" applyFont="1" applyBorder="1" applyAlignment="1">
      <alignment horizontal="left" vertical="center" wrapText="1"/>
    </xf>
    <xf numFmtId="0" fontId="19" fillId="7" borderId="2" xfId="0" applyFont="1" applyFill="1" applyBorder="1" applyAlignment="1">
      <alignment horizontal="center" vertical="center"/>
    </xf>
    <xf numFmtId="0" fontId="19" fillId="7" borderId="3" xfId="0" applyFont="1" applyFill="1" applyBorder="1" applyAlignment="1">
      <alignment horizontal="center" vertical="center"/>
    </xf>
    <xf numFmtId="0" fontId="19" fillId="7" borderId="25" xfId="0" applyFont="1" applyFill="1" applyBorder="1" applyAlignment="1">
      <alignment horizontal="center" vertical="center"/>
    </xf>
    <xf numFmtId="0" fontId="19" fillId="7" borderId="26" xfId="0" applyFont="1" applyFill="1" applyBorder="1" applyAlignment="1">
      <alignment horizontal="center" vertical="center"/>
    </xf>
    <xf numFmtId="0" fontId="19" fillId="7" borderId="2" xfId="0" applyFont="1" applyFill="1" applyBorder="1" applyAlignment="1">
      <alignment horizontal="center" vertical="center" wrapText="1"/>
    </xf>
    <xf numFmtId="164" fontId="23" fillId="3" borderId="15" xfId="0" applyNumberFormat="1" applyFont="1" applyFill="1" applyBorder="1" applyAlignment="1">
      <alignment horizontal="center" vertical="center"/>
    </xf>
    <xf numFmtId="164" fontId="23" fillId="3" borderId="23" xfId="0" applyNumberFormat="1" applyFont="1" applyFill="1" applyBorder="1" applyAlignment="1">
      <alignment horizontal="center" vertical="center"/>
    </xf>
    <xf numFmtId="164" fontId="23" fillId="3" borderId="14" xfId="0" applyNumberFormat="1" applyFont="1" applyFill="1" applyBorder="1" applyAlignment="1">
      <alignment horizontal="center" vertical="center"/>
    </xf>
    <xf numFmtId="0" fontId="20" fillId="0" borderId="22" xfId="0" applyFont="1" applyBorder="1" applyAlignment="1">
      <alignment horizontal="left" vertical="center" wrapText="1"/>
    </xf>
    <xf numFmtId="0" fontId="28" fillId="8" borderId="1" xfId="0" applyFont="1" applyFill="1" applyBorder="1" applyAlignment="1">
      <alignment horizontal="center" vertical="center" wrapText="1"/>
    </xf>
    <xf numFmtId="0" fontId="5" fillId="4" borderId="0" xfId="0" applyFont="1" applyFill="1" applyAlignment="1">
      <alignment horizontal="center"/>
    </xf>
    <xf numFmtId="17" fontId="24" fillId="4" borderId="0" xfId="0" applyNumberFormat="1" applyFont="1" applyFill="1" applyAlignment="1">
      <alignment horizontal="center"/>
    </xf>
    <xf numFmtId="0" fontId="24" fillId="4" borderId="0" xfId="0" applyFont="1" applyFill="1" applyAlignment="1">
      <alignment horizontal="center"/>
    </xf>
    <xf numFmtId="0" fontId="14" fillId="4" borderId="0" xfId="0" applyFont="1" applyFill="1" applyAlignment="1">
      <alignment horizontal="center"/>
    </xf>
    <xf numFmtId="0" fontId="19" fillId="7" borderId="1" xfId="0" applyFont="1" applyFill="1" applyBorder="1" applyAlignment="1">
      <alignment horizontal="center" vertical="center" wrapText="1"/>
    </xf>
    <xf numFmtId="0" fontId="19" fillId="7" borderId="3" xfId="0" applyFont="1" applyFill="1" applyBorder="1" applyAlignment="1">
      <alignment horizontal="center" vertical="center" wrapText="1"/>
    </xf>
    <xf numFmtId="164" fontId="21" fillId="3" borderId="5" xfId="0" applyNumberFormat="1" applyFont="1" applyFill="1" applyBorder="1" applyAlignment="1">
      <alignment horizontal="right" vertical="center"/>
    </xf>
    <xf numFmtId="0" fontId="17" fillId="0" borderId="4" xfId="0" applyFont="1" applyBorder="1" applyAlignment="1">
      <alignment horizontal="left" vertical="center" wrapText="1"/>
    </xf>
    <xf numFmtId="10" fontId="21" fillId="3" borderId="5" xfId="0" applyNumberFormat="1" applyFont="1" applyFill="1" applyBorder="1" applyAlignment="1">
      <alignment horizontal="right" vertical="center"/>
    </xf>
    <xf numFmtId="0" fontId="17" fillId="0" borderId="28" xfId="0" applyFont="1" applyBorder="1" applyAlignment="1">
      <alignment horizontal="justify" vertical="center" wrapText="1"/>
    </xf>
    <xf numFmtId="0" fontId="17" fillId="0" borderId="1" xfId="0" applyFont="1" applyBorder="1" applyAlignment="1">
      <alignment horizontal="justify" vertical="center" wrapText="1"/>
    </xf>
    <xf numFmtId="7" fontId="23" fillId="0" borderId="1" xfId="1" applyNumberFormat="1" applyFont="1" applyBorder="1" applyAlignment="1">
      <alignment horizontal="center" vertical="center"/>
    </xf>
    <xf numFmtId="0" fontId="6" fillId="7" borderId="2"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17" fillId="0" borderId="29" xfId="0" applyFont="1" applyBorder="1" applyAlignment="1">
      <alignment horizontal="justify" vertical="center" wrapText="1"/>
    </xf>
    <xf numFmtId="0" fontId="17" fillId="0" borderId="24" xfId="0" applyFont="1" applyBorder="1" applyAlignment="1">
      <alignment horizontal="justify" vertical="center" wrapText="1"/>
    </xf>
    <xf numFmtId="7" fontId="23" fillId="0" borderId="24" xfId="1" applyNumberFormat="1" applyFont="1" applyBorder="1" applyAlignment="1">
      <alignment horizontal="center" vertical="center"/>
    </xf>
    <xf numFmtId="0" fontId="2" fillId="4" borderId="0" xfId="0" applyFont="1" applyFill="1" applyAlignment="1">
      <alignment horizontal="left" vertical="center" wrapText="1"/>
    </xf>
    <xf numFmtId="8" fontId="2" fillId="4" borderId="0" xfId="0" applyNumberFormat="1" applyFont="1" applyFill="1" applyAlignment="1">
      <alignment horizontal="center" vertical="center"/>
    </xf>
    <xf numFmtId="0" fontId="2" fillId="4" borderId="0" xfId="0" applyFont="1" applyFill="1" applyAlignment="1">
      <alignment horizontal="center" vertical="center"/>
    </xf>
    <xf numFmtId="0" fontId="26" fillId="4" borderId="6" xfId="0" applyFont="1" applyFill="1" applyBorder="1" applyAlignment="1">
      <alignment horizontal="justify" vertical="center" wrapText="1"/>
    </xf>
    <xf numFmtId="0" fontId="26" fillId="4" borderId="24" xfId="0" applyFont="1" applyFill="1" applyBorder="1" applyAlignment="1">
      <alignment horizontal="justify" vertical="center" wrapText="1"/>
    </xf>
    <xf numFmtId="0" fontId="26" fillId="4" borderId="7" xfId="0" applyFont="1" applyFill="1" applyBorder="1" applyAlignment="1">
      <alignment horizontal="justify" vertical="center" wrapText="1"/>
    </xf>
    <xf numFmtId="0" fontId="26" fillId="0" borderId="4" xfId="0" applyFont="1" applyBorder="1" applyAlignment="1">
      <alignment horizontal="justify" vertical="center" wrapText="1"/>
    </xf>
    <xf numFmtId="0" fontId="26" fillId="0" borderId="1" xfId="0" applyFont="1" applyBorder="1" applyAlignment="1">
      <alignment horizontal="justify" vertical="center" wrapText="1"/>
    </xf>
    <xf numFmtId="0" fontId="26" fillId="0" borderId="5" xfId="0" applyFont="1" applyBorder="1" applyAlignment="1">
      <alignment horizontal="justify" vertical="center" wrapText="1"/>
    </xf>
    <xf numFmtId="0" fontId="6" fillId="2" borderId="2"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1" fillId="2" borderId="0" xfId="0" applyFont="1" applyFill="1" applyAlignment="1">
      <alignment horizontal="center"/>
    </xf>
    <xf numFmtId="0" fontId="11" fillId="0" borderId="0" xfId="0" applyFont="1" applyAlignment="1">
      <alignment horizontal="center"/>
    </xf>
    <xf numFmtId="0" fontId="10" fillId="0" borderId="0" xfId="0" applyFont="1" applyAlignment="1">
      <alignment horizontal="center" wrapText="1"/>
    </xf>
    <xf numFmtId="0" fontId="37" fillId="0" borderId="32" xfId="0" applyFont="1" applyBorder="1" applyAlignment="1">
      <alignment horizontal="left" vertical="center" wrapText="1"/>
    </xf>
    <xf numFmtId="0" fontId="37" fillId="0" borderId="41" xfId="0" applyFont="1" applyBorder="1" applyAlignment="1">
      <alignment horizontal="left" vertical="center" wrapText="1"/>
    </xf>
    <xf numFmtId="0" fontId="37" fillId="0" borderId="37" xfId="0" applyFont="1" applyBorder="1" applyAlignment="1">
      <alignment horizontal="left" vertical="center" wrapText="1"/>
    </xf>
    <xf numFmtId="0" fontId="9" fillId="5" borderId="31" xfId="0" applyFont="1" applyFill="1" applyBorder="1" applyAlignment="1">
      <alignment horizontal="center"/>
    </xf>
    <xf numFmtId="0" fontId="0" fillId="0" borderId="0" xfId="0" applyAlignment="1">
      <alignment horizontal="center"/>
    </xf>
    <xf numFmtId="0" fontId="54" fillId="2" borderId="0" xfId="0" applyFont="1" applyFill="1" applyAlignment="1">
      <alignment horizontal="center"/>
    </xf>
    <xf numFmtId="0" fontId="55" fillId="2" borderId="0" xfId="0" applyFont="1" applyFill="1" applyAlignment="1">
      <alignment horizontal="center"/>
    </xf>
    <xf numFmtId="0" fontId="41" fillId="0" borderId="32" xfId="0" applyFont="1" applyBorder="1" applyAlignment="1">
      <alignment horizontal="left" vertical="center" wrapText="1"/>
    </xf>
    <xf numFmtId="0" fontId="41" fillId="0" borderId="41" xfId="0" applyFont="1" applyBorder="1" applyAlignment="1">
      <alignment horizontal="left" vertical="center" wrapText="1"/>
    </xf>
    <xf numFmtId="0" fontId="41" fillId="0" borderId="37" xfId="0" applyFont="1" applyBorder="1" applyAlignment="1">
      <alignment horizontal="left" vertical="center" wrapText="1"/>
    </xf>
    <xf numFmtId="0" fontId="41" fillId="0" borderId="32" xfId="0" applyFont="1" applyBorder="1" applyAlignment="1">
      <alignment horizontal="left" wrapText="1"/>
    </xf>
    <xf numFmtId="0" fontId="41" fillId="0" borderId="41" xfId="0" applyFont="1" applyBorder="1" applyAlignment="1">
      <alignment horizontal="left" wrapText="1"/>
    </xf>
    <xf numFmtId="0" fontId="41" fillId="0" borderId="37" xfId="0" applyFont="1" applyBorder="1" applyAlignment="1">
      <alignment horizontal="left" wrapText="1"/>
    </xf>
    <xf numFmtId="0" fontId="10" fillId="0" borderId="0" xfId="0" applyFont="1" applyAlignment="1">
      <alignment horizontal="left"/>
    </xf>
    <xf numFmtId="0" fontId="47" fillId="0" borderId="40" xfId="0" applyFont="1" applyBorder="1" applyAlignment="1">
      <alignment horizontal="left"/>
    </xf>
    <xf numFmtId="0" fontId="47" fillId="0" borderId="35" xfId="0" applyFont="1" applyBorder="1" applyAlignment="1">
      <alignment horizontal="left"/>
    </xf>
    <xf numFmtId="0" fontId="47" fillId="0" borderId="28" xfId="0" applyFont="1" applyBorder="1" applyAlignment="1">
      <alignment horizontal="left"/>
    </xf>
    <xf numFmtId="0" fontId="47" fillId="0" borderId="1" xfId="0" applyFont="1" applyBorder="1" applyAlignment="1">
      <alignment horizontal="left" vertical="center" wrapText="1"/>
    </xf>
    <xf numFmtId="0" fontId="47" fillId="8" borderId="1" xfId="0" applyFont="1" applyFill="1" applyBorder="1" applyAlignment="1">
      <alignment horizontal="left" vertical="center" wrapText="1"/>
    </xf>
    <xf numFmtId="0" fontId="51" fillId="0" borderId="40" xfId="0" applyFont="1" applyBorder="1" applyAlignment="1">
      <alignment horizontal="center"/>
    </xf>
    <xf numFmtId="0" fontId="51" fillId="0" borderId="35" xfId="0" applyFont="1" applyBorder="1" applyAlignment="1">
      <alignment horizontal="center"/>
    </xf>
    <xf numFmtId="0" fontId="51" fillId="0" borderId="28" xfId="0" applyFont="1" applyBorder="1" applyAlignment="1">
      <alignment horizontal="center"/>
    </xf>
    <xf numFmtId="0" fontId="47" fillId="0" borderId="40" xfId="0" applyFont="1" applyFill="1" applyBorder="1" applyAlignment="1">
      <alignment vertical="center" wrapText="1"/>
    </xf>
    <xf numFmtId="0" fontId="47" fillId="0" borderId="35" xfId="0" applyFont="1" applyFill="1" applyBorder="1" applyAlignment="1">
      <alignment vertical="center" wrapText="1"/>
    </xf>
    <xf numFmtId="0" fontId="47" fillId="0" borderId="28" xfId="0" applyFont="1" applyFill="1" applyBorder="1" applyAlignment="1">
      <alignment vertical="center" wrapText="1"/>
    </xf>
    <xf numFmtId="0" fontId="32" fillId="0" borderId="1" xfId="0" applyFont="1" applyBorder="1" applyAlignment="1">
      <alignment horizontal="center" vertical="center"/>
    </xf>
    <xf numFmtId="0" fontId="47" fillId="8" borderId="1" xfId="0" applyFont="1" applyFill="1" applyBorder="1" applyAlignment="1">
      <alignment horizontal="left" vertical="center"/>
    </xf>
    <xf numFmtId="0" fontId="31" fillId="0" borderId="36" xfId="0" applyFont="1" applyBorder="1" applyAlignment="1">
      <alignment vertical="center" wrapText="1"/>
    </xf>
    <xf numFmtId="0" fontId="31" fillId="0" borderId="35" xfId="0" applyFont="1" applyBorder="1" applyAlignment="1">
      <alignment vertical="center" wrapText="1"/>
    </xf>
    <xf numFmtId="0" fontId="31" fillId="0" borderId="44" xfId="0" applyFont="1" applyBorder="1" applyAlignment="1">
      <alignment vertical="center" wrapText="1"/>
    </xf>
    <xf numFmtId="0" fontId="31" fillId="10" borderId="36" xfId="0" applyFont="1" applyFill="1" applyBorder="1" applyAlignment="1">
      <alignment vertical="center" wrapText="1"/>
    </xf>
    <xf numFmtId="0" fontId="31" fillId="10" borderId="35" xfId="0" applyFont="1" applyFill="1" applyBorder="1" applyAlignment="1">
      <alignment vertical="center" wrapText="1"/>
    </xf>
    <xf numFmtId="0" fontId="31" fillId="10" borderId="44" xfId="0" applyFont="1" applyFill="1" applyBorder="1" applyAlignment="1">
      <alignment vertical="center" wrapText="1"/>
    </xf>
    <xf numFmtId="0" fontId="9" fillId="0" borderId="38" xfId="0" applyFont="1" applyBorder="1" applyAlignment="1">
      <alignment horizontal="center"/>
    </xf>
    <xf numFmtId="0" fontId="31" fillId="0" borderId="17" xfId="0" applyFont="1" applyBorder="1" applyAlignment="1">
      <alignment vertical="center" wrapText="1"/>
    </xf>
    <xf numFmtId="0" fontId="31" fillId="0" borderId="43" xfId="0" applyFont="1" applyBorder="1" applyAlignment="1">
      <alignment vertical="center" wrapText="1"/>
    </xf>
    <xf numFmtId="0" fontId="31" fillId="0" borderId="18" xfId="0" applyFont="1" applyBorder="1" applyAlignment="1">
      <alignment vertical="center" wrapText="1"/>
    </xf>
    <xf numFmtId="0" fontId="58" fillId="2" borderId="0" xfId="0" applyFont="1" applyFill="1" applyAlignment="1">
      <alignment horizontal="center"/>
    </xf>
    <xf numFmtId="0" fontId="59" fillId="2" borderId="20" xfId="0" applyFont="1" applyFill="1" applyBorder="1" applyAlignment="1">
      <alignment horizontal="center" vertical="center" wrapText="1"/>
    </xf>
    <xf numFmtId="0" fontId="59" fillId="2" borderId="27" xfId="0" applyFont="1" applyFill="1" applyBorder="1" applyAlignment="1">
      <alignment horizontal="center" vertical="center" wrapText="1"/>
    </xf>
    <xf numFmtId="0" fontId="59" fillId="2" borderId="21" xfId="0" applyFont="1" applyFill="1" applyBorder="1" applyAlignment="1">
      <alignment horizontal="center" vertical="center" wrapText="1"/>
    </xf>
    <xf numFmtId="0" fontId="59" fillId="2" borderId="8" xfId="0" applyFont="1" applyFill="1" applyBorder="1" applyAlignment="1">
      <alignment horizontal="center" vertical="center" wrapText="1"/>
    </xf>
    <xf numFmtId="0" fontId="59" fillId="2" borderId="0" xfId="0" applyFont="1" applyFill="1" applyBorder="1" applyAlignment="1">
      <alignment horizontal="center" vertical="center" wrapText="1"/>
    </xf>
    <xf numFmtId="0" fontId="59" fillId="2" borderId="9" xfId="0" applyFont="1" applyFill="1" applyBorder="1" applyAlignment="1">
      <alignment horizontal="center" vertical="center" wrapText="1"/>
    </xf>
    <xf numFmtId="0" fontId="59" fillId="2" borderId="10" xfId="0" applyFont="1" applyFill="1" applyBorder="1" applyAlignment="1">
      <alignment horizontal="center" vertical="center" wrapText="1"/>
    </xf>
    <xf numFmtId="0" fontId="59" fillId="2" borderId="30" xfId="0" applyFont="1" applyFill="1" applyBorder="1" applyAlignment="1">
      <alignment horizontal="center" vertical="center" wrapText="1"/>
    </xf>
    <xf numFmtId="0" fontId="59" fillId="2" borderId="11" xfId="0" applyFont="1" applyFill="1" applyBorder="1" applyAlignment="1">
      <alignment horizontal="center" vertical="center" wrapText="1"/>
    </xf>
    <xf numFmtId="0" fontId="31" fillId="0" borderId="45" xfId="0" applyFont="1" applyBorder="1" applyAlignment="1">
      <alignment vertical="center" wrapText="1"/>
    </xf>
    <xf numFmtId="0" fontId="31" fillId="0" borderId="46" xfId="0" applyFont="1" applyBorder="1" applyAlignment="1">
      <alignment vertical="center" wrapText="1"/>
    </xf>
    <xf numFmtId="0" fontId="31" fillId="0" borderId="47" xfId="0" applyFont="1" applyBorder="1" applyAlignment="1">
      <alignment vertical="center" wrapText="1"/>
    </xf>
    <xf numFmtId="0" fontId="59" fillId="2" borderId="20" xfId="0" applyFont="1" applyFill="1" applyBorder="1" applyAlignment="1">
      <alignment horizontal="left" vertical="center" wrapText="1"/>
    </xf>
    <xf numFmtId="0" fontId="59" fillId="2" borderId="27" xfId="0" applyFont="1" applyFill="1" applyBorder="1" applyAlignment="1">
      <alignment horizontal="left" vertical="center" wrapText="1"/>
    </xf>
    <xf numFmtId="0" fontId="59" fillId="2" borderId="21" xfId="0" applyFont="1" applyFill="1" applyBorder="1" applyAlignment="1">
      <alignment horizontal="left" vertical="center" wrapText="1"/>
    </xf>
    <xf numFmtId="0" fontId="59" fillId="2" borderId="8" xfId="0" applyFont="1" applyFill="1" applyBorder="1" applyAlignment="1">
      <alignment horizontal="left" vertical="center" wrapText="1"/>
    </xf>
    <xf numFmtId="0" fontId="59" fillId="2" borderId="0" xfId="0" applyFont="1" applyFill="1" applyBorder="1" applyAlignment="1">
      <alignment horizontal="left" vertical="center" wrapText="1"/>
    </xf>
    <xf numFmtId="0" fontId="59" fillId="2" borderId="9" xfId="0" applyFont="1" applyFill="1" applyBorder="1" applyAlignment="1">
      <alignment horizontal="left" vertical="center" wrapText="1"/>
    </xf>
    <xf numFmtId="0" fontId="59" fillId="2" borderId="10" xfId="0" applyFont="1" applyFill="1" applyBorder="1" applyAlignment="1">
      <alignment horizontal="left" vertical="center" wrapText="1"/>
    </xf>
    <xf numFmtId="0" fontId="59" fillId="2" borderId="30" xfId="0" applyFont="1" applyFill="1" applyBorder="1" applyAlignment="1">
      <alignment horizontal="left" vertical="center" wrapText="1"/>
    </xf>
    <xf numFmtId="0" fontId="59" fillId="2" borderId="11" xfId="0" applyFont="1" applyFill="1" applyBorder="1" applyAlignment="1">
      <alignment horizontal="left" vertical="center" wrapText="1"/>
    </xf>
    <xf numFmtId="0" fontId="31" fillId="0" borderId="0" xfId="0" applyFont="1" applyAlignment="1">
      <alignment horizontal="left"/>
    </xf>
    <xf numFmtId="0" fontId="9" fillId="0" borderId="0" xfId="0" applyFont="1" applyAlignment="1">
      <alignment horizont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45" fillId="2" borderId="31" xfId="0" applyFont="1" applyFill="1" applyBorder="1" applyAlignment="1">
      <alignment horizontal="center" vertical="center" wrapText="1"/>
    </xf>
    <xf numFmtId="0" fontId="45" fillId="2" borderId="31" xfId="0" applyFont="1" applyFill="1" applyBorder="1" applyAlignment="1">
      <alignment horizontal="center" vertical="center"/>
    </xf>
    <xf numFmtId="0" fontId="6" fillId="2" borderId="8"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9" fillId="0" borderId="35" xfId="0" applyFont="1" applyBorder="1" applyAlignment="1">
      <alignment horizontal="center"/>
    </xf>
    <xf numFmtId="0" fontId="11" fillId="0" borderId="38" xfId="0" applyFont="1" applyBorder="1" applyAlignment="1">
      <alignment horizontal="center"/>
    </xf>
    <xf numFmtId="0" fontId="30" fillId="0" borderId="1" xfId="0" applyFont="1" applyBorder="1" applyAlignment="1">
      <alignment horizontal="left" vertical="center" wrapText="1"/>
    </xf>
    <xf numFmtId="0" fontId="30" fillId="0" borderId="1" xfId="0" applyFont="1" applyBorder="1" applyAlignment="1">
      <alignment horizontal="left" vertical="center"/>
    </xf>
    <xf numFmtId="0" fontId="30" fillId="0" borderId="40" xfId="0" applyFont="1" applyBorder="1" applyAlignment="1">
      <alignment horizontal="left" vertical="center"/>
    </xf>
    <xf numFmtId="0" fontId="30" fillId="0" borderId="35" xfId="0" applyFont="1" applyBorder="1" applyAlignment="1">
      <alignment horizontal="left" vertical="center"/>
    </xf>
    <xf numFmtId="0" fontId="30" fillId="0" borderId="28" xfId="0" applyFont="1" applyBorder="1" applyAlignment="1">
      <alignment horizontal="left" vertical="center"/>
    </xf>
    <xf numFmtId="0" fontId="29" fillId="0" borderId="0" xfId="0" applyFont="1" applyAlignment="1">
      <alignment horizontal="center" vertical="center"/>
    </xf>
    <xf numFmtId="0" fontId="55" fillId="2" borderId="30" xfId="0" applyFont="1" applyFill="1" applyBorder="1" applyAlignment="1">
      <alignment horizontal="center"/>
    </xf>
    <xf numFmtId="0" fontId="55" fillId="2" borderId="0" xfId="0" applyFont="1" applyFill="1" applyBorder="1" applyAlignment="1">
      <alignment horizontal="center"/>
    </xf>
    <xf numFmtId="0" fontId="12" fillId="0" borderId="0" xfId="0" applyFont="1" applyAlignment="1">
      <alignment horizontal="center"/>
    </xf>
    <xf numFmtId="0" fontId="6" fillId="0" borderId="40"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30" fillId="0" borderId="27" xfId="0" applyFont="1" applyBorder="1" applyAlignment="1">
      <alignment horizontal="left" vertical="center" wrapText="1"/>
    </xf>
    <xf numFmtId="0" fontId="30" fillId="0" borderId="0" xfId="0" applyFont="1" applyBorder="1" applyAlignment="1">
      <alignment horizontal="left" vertical="center" wrapText="1"/>
    </xf>
    <xf numFmtId="0" fontId="55" fillId="2" borderId="51" xfId="0" applyFont="1" applyFill="1" applyBorder="1" applyAlignment="1">
      <alignment horizontal="center"/>
    </xf>
    <xf numFmtId="0" fontId="62" fillId="2" borderId="40" xfId="0" applyFont="1" applyFill="1" applyBorder="1" applyAlignment="1">
      <alignment horizontal="center"/>
    </xf>
    <xf numFmtId="0" fontId="62" fillId="2" borderId="35" xfId="0" applyFont="1" applyFill="1" applyBorder="1" applyAlignment="1">
      <alignment horizontal="center"/>
    </xf>
    <xf numFmtId="0" fontId="62" fillId="2" borderId="28" xfId="0" applyFont="1" applyFill="1" applyBorder="1" applyAlignment="1">
      <alignment horizontal="center"/>
    </xf>
    <xf numFmtId="0" fontId="55" fillId="2" borderId="38" xfId="0" applyFont="1" applyFill="1" applyBorder="1" applyAlignment="1">
      <alignment horizontal="center"/>
    </xf>
    <xf numFmtId="0" fontId="61" fillId="2" borderId="0" xfId="0" applyFont="1" applyFill="1" applyAlignment="1">
      <alignment horizontal="center" wrapText="1"/>
    </xf>
    <xf numFmtId="0" fontId="6" fillId="2" borderId="31" xfId="0" applyFont="1" applyFill="1" applyBorder="1" applyAlignment="1">
      <alignment horizontal="center" vertical="center" wrapText="1"/>
    </xf>
    <xf numFmtId="0" fontId="55" fillId="2" borderId="0" xfId="0" applyFont="1" applyFill="1" applyAlignment="1">
      <alignment horizontal="center" wrapText="1"/>
    </xf>
    <xf numFmtId="0" fontId="47" fillId="0" borderId="40" xfId="0" applyFont="1" applyBorder="1" applyAlignment="1">
      <alignment horizontal="left" wrapText="1"/>
    </xf>
    <xf numFmtId="0" fontId="47" fillId="0" borderId="28" xfId="0" applyFont="1" applyBorder="1" applyAlignment="1">
      <alignment horizontal="left" wrapText="1"/>
    </xf>
    <xf numFmtId="0" fontId="63" fillId="2" borderId="0" xfId="0" applyFont="1" applyFill="1" applyAlignment="1">
      <alignment horizontal="center"/>
    </xf>
    <xf numFmtId="0" fontId="63" fillId="2" borderId="38" xfId="0" applyFont="1" applyFill="1" applyBorder="1" applyAlignment="1">
      <alignment horizontal="center"/>
    </xf>
    <xf numFmtId="0" fontId="63" fillId="2" borderId="38" xfId="0" applyFont="1" applyFill="1" applyBorder="1" applyAlignment="1">
      <alignment horizontal="center" vertical="center" wrapText="1"/>
    </xf>
    <xf numFmtId="0" fontId="63" fillId="2" borderId="0" xfId="0" applyFont="1" applyFill="1" applyAlignment="1">
      <alignment horizontal="center" vertical="center" wrapText="1"/>
    </xf>
    <xf numFmtId="0" fontId="65" fillId="2" borderId="40" xfId="0" applyFont="1" applyFill="1" applyBorder="1" applyAlignment="1">
      <alignment horizontal="left" vertical="center" wrapText="1"/>
    </xf>
    <xf numFmtId="0" fontId="65" fillId="2" borderId="28" xfId="0" applyFont="1" applyFill="1" applyBorder="1" applyAlignment="1">
      <alignment horizontal="left" vertical="center" wrapText="1"/>
    </xf>
    <xf numFmtId="0" fontId="64" fillId="2" borderId="40" xfId="0" applyFont="1" applyFill="1" applyBorder="1" applyAlignment="1">
      <alignment horizontal="left" vertical="center"/>
    </xf>
    <xf numFmtId="0" fontId="64" fillId="2" borderId="28" xfId="0" applyFont="1" applyFill="1" applyBorder="1" applyAlignment="1">
      <alignment horizontal="left" vertical="center"/>
    </xf>
    <xf numFmtId="0" fontId="61" fillId="2" borderId="40" xfId="0" applyFont="1" applyFill="1" applyBorder="1" applyAlignment="1">
      <alignment horizontal="left" vertical="center" wrapText="1"/>
    </xf>
    <xf numFmtId="0" fontId="61" fillId="2" borderId="28" xfId="0" applyFont="1" applyFill="1" applyBorder="1" applyAlignment="1">
      <alignment horizontal="left"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colors>
    <mruColors>
      <color rgb="FF00204B"/>
      <color rgb="FF010B4B"/>
      <color rgb="FFFBDDCD"/>
      <color rgb="FFFFD521"/>
      <color rgb="FFFFCC00"/>
      <color rgb="FF0099CC"/>
      <color rgb="FFFFCCCC"/>
      <color rgb="FF937EE2"/>
      <color rgb="FF6666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6028438859053917"/>
          <c:y val="0.16299373376203227"/>
          <c:w val="0.6984138630874005"/>
          <c:h val="0.65858024169063978"/>
        </c:manualLayout>
      </c:layout>
      <c:pie3DChart>
        <c:varyColors val="1"/>
        <c:ser>
          <c:idx val="0"/>
          <c:order val="0"/>
          <c:dPt>
            <c:idx val="0"/>
            <c:bubble3D val="0"/>
            <c:spPr>
              <a:solidFill>
                <a:schemeClr val="accent1">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226-4D17-85CC-5FB87455BD9E}"/>
              </c:ext>
            </c:extLst>
          </c:dPt>
          <c:dPt>
            <c:idx val="1"/>
            <c:bubble3D val="0"/>
            <c:explosion val="6"/>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226-4D17-85CC-5FB87455BD9E}"/>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226-4D17-85CC-5FB87455BD9E}"/>
              </c:ext>
            </c:extLst>
          </c:dPt>
          <c:dLbls>
            <c:dLbl>
              <c:idx val="0"/>
              <c:layout>
                <c:manualLayout>
                  <c:x val="0"/>
                  <c:y val="9.906727500221164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1508025176450077"/>
                      <c:h val="0.25129627453284759"/>
                    </c:manualLayout>
                  </c15:layout>
                </c:ext>
                <c:ext xmlns:c16="http://schemas.microsoft.com/office/drawing/2014/chart" uri="{C3380CC4-5D6E-409C-BE32-E72D297353CC}">
                  <c16:uniqueId val="{00000001-B226-4D17-85CC-5FB87455BD9E}"/>
                </c:ext>
              </c:extLst>
            </c:dLbl>
            <c:dLbl>
              <c:idx val="1"/>
              <c:layout>
                <c:manualLayout>
                  <c:x val="-4.7965520231899796E-2"/>
                  <c:y val="1.851827476789282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1300084573601983"/>
                      <c:h val="0.25129627453284759"/>
                    </c:manualLayout>
                  </c15:layout>
                </c:ext>
                <c:ext xmlns:c16="http://schemas.microsoft.com/office/drawing/2014/chart" uri="{C3380CC4-5D6E-409C-BE32-E72D297353CC}">
                  <c16:uniqueId val="{00000003-B226-4D17-85CC-5FB87455BD9E}"/>
                </c:ext>
              </c:extLst>
            </c:dLbl>
            <c:dLbl>
              <c:idx val="2"/>
              <c:layout>
                <c:manualLayout>
                  <c:x val="0.37865061957052454"/>
                  <c:y val="5.9259405578395166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6184711286089235"/>
                      <c:h val="0.19194444444444445"/>
                    </c:manualLayout>
                  </c15:layout>
                </c:ext>
                <c:ext xmlns:c16="http://schemas.microsoft.com/office/drawing/2014/chart" uri="{C3380CC4-5D6E-409C-BE32-E72D297353CC}">
                  <c16:uniqueId val="{00000005-B226-4D17-85CC-5FB87455BD9E}"/>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mn-lt"/>
                    <a:ea typeface="+mn-ea"/>
                    <a:cs typeface="+mn-cs"/>
                  </a:defRPr>
                </a:pPr>
                <a:endParaRPr lang="es-GT"/>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'GESTION DEL PRESUPUESTO'!$D$10:$F$10</c:f>
              <c:numCache>
                <c:formatCode>#,##0.00</c:formatCode>
                <c:ptCount val="3"/>
                <c:pt idx="0">
                  <c:v>2199102000</c:v>
                </c:pt>
                <c:pt idx="1">
                  <c:v>543452269.00999999</c:v>
                </c:pt>
                <c:pt idx="2" formatCode="0.00%">
                  <c:v>0.24709999999999999</c:v>
                </c:pt>
              </c:numCache>
            </c:numRef>
          </c:val>
          <c:extLst>
            <c:ext xmlns:c15="http://schemas.microsoft.com/office/drawing/2012/chart" uri="{02D57815-91ED-43cb-92C2-25804820EDAC}">
              <c15:filteredCategoryTitle>
                <c15:cat>
                  <c:multiLvlStrRef>
                    <c:extLst>
                      <c:ext uri="{02D57815-91ED-43cb-92C2-25804820EDAC}">
                        <c15:formulaRef>
                          <c15:sqref>'GESTION DEL PRESUPUESTO'!#REF!</c15:sqref>
                        </c15:formulaRef>
                      </c:ext>
                    </c:extLst>
                  </c:multiLvlStrRef>
                </c15:cat>
              </c15:filteredCategoryTitle>
            </c:ext>
            <c:ext xmlns:c16="http://schemas.microsoft.com/office/drawing/2014/chart" uri="{C3380CC4-5D6E-409C-BE32-E72D297353CC}">
              <c16:uniqueId val="{00000006-B226-4D17-85CC-5FB87455BD9E}"/>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6028438859053917"/>
          <c:y val="0.16299373376203227"/>
          <c:w val="0.6984138630874005"/>
          <c:h val="0.65858024169063978"/>
        </c:manualLayout>
      </c:layout>
      <c:pie3DChart>
        <c:varyColors val="1"/>
        <c:ser>
          <c:idx val="0"/>
          <c:order val="0"/>
          <c:dPt>
            <c:idx val="0"/>
            <c:bubble3D val="0"/>
            <c:spPr>
              <a:solidFill>
                <a:schemeClr val="accent1">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D6D4-4173-8EA9-BA596D28B69A}"/>
              </c:ext>
            </c:extLst>
          </c:dPt>
          <c:dPt>
            <c:idx val="1"/>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D6D4-4173-8EA9-BA596D28B69A}"/>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D6D4-4173-8EA9-BA596D28B69A}"/>
              </c:ext>
            </c:extLst>
          </c:dPt>
          <c:dLbls>
            <c:dLbl>
              <c:idx val="0"/>
              <c:layout>
                <c:manualLayout>
                  <c:x val="-5.3709292743768823E-3"/>
                  <c:y val="5.1358016703331705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tx1"/>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8851680519364631"/>
                      <c:h val="0.25129623776864196"/>
                    </c:manualLayout>
                  </c15:layout>
                </c:ext>
                <c:ext xmlns:c16="http://schemas.microsoft.com/office/drawing/2014/chart" uri="{C3380CC4-5D6E-409C-BE32-E72D297353CC}">
                  <c16:uniqueId val="{00000001-D6D4-4173-8EA9-BA596D28B69A}"/>
                </c:ext>
              </c:extLst>
            </c:dLbl>
            <c:dLbl>
              <c:idx val="1"/>
              <c:layout>
                <c:manualLayout>
                  <c:x val="-9.4444444444444442E-2"/>
                  <c:y val="1.8518518518518517E-2"/>
                </c:manualLayout>
              </c:layout>
              <c:tx>
                <c:rich>
                  <a:bodyPr rot="0" spcFirstLastPara="1" vertOverflow="ellipsis" vert="horz" wrap="square" lIns="38100" tIns="19050" rIns="38100" bIns="19050" anchor="ctr" anchorCtr="1">
                    <a:spAutoFit/>
                  </a:bodyPr>
                  <a:lstStyle/>
                  <a:p>
                    <a:pPr>
                      <a:defRPr sz="1100" b="1" i="0" u="none" strike="noStrike" kern="1200" spc="0" baseline="0">
                        <a:solidFill>
                          <a:sysClr val="windowText" lastClr="000000"/>
                        </a:solidFill>
                        <a:latin typeface="+mn-lt"/>
                        <a:ea typeface="+mn-ea"/>
                        <a:cs typeface="+mn-cs"/>
                      </a:defRPr>
                    </a:pPr>
                    <a:fld id="{D05818C9-C214-4130-9AF0-030071364615}" type="CATEGORYNAME">
                      <a:rPr lang="en-US" sz="1100" baseline="0">
                        <a:solidFill>
                          <a:sysClr val="windowText" lastClr="000000"/>
                        </a:solidFill>
                      </a:rPr>
                      <a:pPr>
                        <a:defRPr sz="1100">
                          <a:solidFill>
                            <a:sysClr val="windowText" lastClr="000000"/>
                          </a:solidFill>
                        </a:defRPr>
                      </a:pPr>
                      <a:t>[NOMBRE DE CATEGORÍA]</a:t>
                    </a:fld>
                    <a:r>
                      <a:rPr lang="en-US" sz="1100" baseline="0">
                        <a:solidFill>
                          <a:sysClr val="windowText" lastClr="000000"/>
                        </a:solidFill>
                      </a:rPr>
                      <a:t> </a:t>
                    </a:r>
                    <a:fld id="{64204462-2679-4F7E-AE3F-6908BDCFEF8A}" type="VALUE">
                      <a:rPr lang="en-US" sz="1100" baseline="0">
                        <a:solidFill>
                          <a:sysClr val="windowText" lastClr="000000"/>
                        </a:solidFill>
                      </a:rPr>
                      <a:pPr>
                        <a:defRPr sz="1100">
                          <a:solidFill>
                            <a:sysClr val="windowText" lastClr="000000"/>
                          </a:solidFill>
                        </a:defRPr>
                      </a:pPr>
                      <a:t>[VALOR]</a:t>
                    </a:fld>
                    <a:endParaRPr lang="en-US" sz="1100"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ysClr val="windowText" lastClr="000000"/>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3694444444444446"/>
                      <c:h val="0.2512962962962963"/>
                    </c:manualLayout>
                  </c15:layout>
                  <c15:dlblFieldTable/>
                  <c15:showDataLabelsRange val="1"/>
                </c:ext>
                <c:ext xmlns:c16="http://schemas.microsoft.com/office/drawing/2014/chart" uri="{C3380CC4-5D6E-409C-BE32-E72D297353CC}">
                  <c16:uniqueId val="{00000003-D6D4-4173-8EA9-BA596D28B69A}"/>
                </c:ext>
              </c:extLst>
            </c:dLbl>
            <c:dLbl>
              <c:idx val="2"/>
              <c:layout>
                <c:manualLayout>
                  <c:x val="0.37865061957052454"/>
                  <c:y val="5.9259405578395166E-2"/>
                </c:manualLayout>
              </c:layout>
              <c:tx>
                <c:rich>
                  <a:bodyPr rot="0" spcFirstLastPara="1" vertOverflow="ellipsis" vert="horz" wrap="square" lIns="38100" tIns="19050" rIns="38100" bIns="19050" anchor="ctr" anchorCtr="1">
                    <a:spAutoFit/>
                  </a:bodyPr>
                  <a:lstStyle/>
                  <a:p>
                    <a:pPr>
                      <a:defRPr sz="1100" b="1" i="0" u="none" strike="noStrike" kern="1200" spc="0" baseline="0">
                        <a:solidFill>
                          <a:sysClr val="windowText" lastClr="000000"/>
                        </a:solidFill>
                        <a:latin typeface="+mn-lt"/>
                        <a:ea typeface="+mn-ea"/>
                        <a:cs typeface="+mn-cs"/>
                      </a:defRPr>
                    </a:pPr>
                    <a:fld id="{C80F964B-F4FD-4F16-9DAE-227E5CD62F85}" type="CATEGORYNAME">
                      <a:rPr lang="en-US" sz="1100" baseline="0">
                        <a:solidFill>
                          <a:sysClr val="windowText" lastClr="000000"/>
                        </a:solidFill>
                      </a:rPr>
                      <a:pPr>
                        <a:defRPr sz="1100">
                          <a:solidFill>
                            <a:sysClr val="windowText" lastClr="000000"/>
                          </a:solidFill>
                        </a:defRPr>
                      </a:pPr>
                      <a:t>[NOMBRE DE CATEGORÍA]</a:t>
                    </a:fld>
                    <a:r>
                      <a:rPr lang="en-US" sz="1100" baseline="0">
                        <a:solidFill>
                          <a:sysClr val="windowText" lastClr="000000"/>
                        </a:solidFill>
                      </a:rPr>
                      <a:t> </a:t>
                    </a:r>
                    <a:fld id="{0E5A1422-87E9-4F03-AEBD-ACFDBFD6D856}" type="VALUE">
                      <a:rPr lang="en-US" sz="1100" baseline="0">
                        <a:solidFill>
                          <a:sysClr val="windowText" lastClr="000000"/>
                        </a:solidFill>
                      </a:rPr>
                      <a:pPr>
                        <a:defRPr sz="1100">
                          <a:solidFill>
                            <a:sysClr val="windowText" lastClr="000000"/>
                          </a:solidFill>
                        </a:defRPr>
                      </a:pPr>
                      <a:t>[VALOR]</a:t>
                    </a:fld>
                    <a:endParaRPr lang="en-US" sz="1100"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ysClr val="windowText" lastClr="000000"/>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6184711286089235"/>
                      <c:h val="0.19194444444444445"/>
                    </c:manualLayout>
                  </c15:layout>
                  <c15:dlblFieldTable/>
                  <c15:showDataLabelsRange val="1"/>
                </c:ext>
                <c:ext xmlns:c16="http://schemas.microsoft.com/office/drawing/2014/chart" uri="{C3380CC4-5D6E-409C-BE32-E72D297353CC}">
                  <c16:uniqueId val="{00000005-D6D4-4173-8EA9-BA596D28B69A}"/>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ysClr val="windowText" lastClr="000000"/>
                    </a:solidFill>
                    <a:latin typeface="+mn-lt"/>
                    <a:ea typeface="+mn-ea"/>
                    <a:cs typeface="+mn-cs"/>
                  </a:defRPr>
                </a:pPr>
                <a:endParaRPr lang="es-GT"/>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val>
            <c:numRef>
              <c:f>'GESTION DEL PRESUPUESTO'!$D$10:$F$10</c:f>
              <c:numCache>
                <c:formatCode>#,##0.00</c:formatCode>
                <c:ptCount val="3"/>
                <c:pt idx="0">
                  <c:v>2199102000</c:v>
                </c:pt>
                <c:pt idx="1">
                  <c:v>543452269.00999999</c:v>
                </c:pt>
                <c:pt idx="2" formatCode="0.00%">
                  <c:v>0.24709999999999999</c:v>
                </c:pt>
              </c:numCache>
            </c:numRef>
          </c:val>
          <c:extLst>
            <c:ext xmlns:c15="http://schemas.microsoft.com/office/drawing/2012/chart" uri="{02D57815-91ED-43cb-92C2-25804820EDAC}">
              <c15:filteredCategoryTitle>
                <c15:cat>
                  <c:multiLvlStrRef>
                    <c:extLst>
                      <c:ext uri="{02D57815-91ED-43cb-92C2-25804820EDAC}">
                        <c15:formulaRef>
                          <c15:sqref>'GESTION DEL PRESUPUESTO'!#REF!</c15:sqref>
                        </c15:formulaRef>
                      </c:ext>
                    </c:extLst>
                  </c:multiLvlStrRef>
                </c15:cat>
              </c15:filteredCategoryTitle>
            </c:ext>
            <c:ext xmlns:c15="http://schemas.microsoft.com/office/drawing/2012/chart" uri="{02D57815-91ED-43cb-92C2-25804820EDAC}">
              <c15:datalabelsRange>
                <c15:f>'GESTION DEL PRESUPUESTO'!$D$10</c15:f>
                <c15:dlblRangeCache>
                  <c:ptCount val="1"/>
                  <c:pt idx="0">
                    <c:v>2,199,102,000.00</c:v>
                  </c:pt>
                </c15:dlblRangeCache>
              </c15:datalabelsRange>
            </c:ext>
            <c:ext xmlns:c16="http://schemas.microsoft.com/office/drawing/2014/chart" uri="{C3380CC4-5D6E-409C-BE32-E72D297353CC}">
              <c16:uniqueId val="{00000006-D6D4-4173-8EA9-BA596D28B69A}"/>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G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Ministerio</a:t>
            </a:r>
            <a:r>
              <a:rPr lang="es-GT" baseline="0"/>
              <a:t> de Agricultura, Ganadería y Alimentación</a:t>
            </a:r>
          </a:p>
          <a:p>
            <a:pPr>
              <a:defRPr/>
            </a:pPr>
            <a:r>
              <a:rPr lang="es-GT" b="1" baseline="0"/>
              <a:t>Ejecución Presupuestaria por Grupo de Gasto</a:t>
            </a:r>
          </a:p>
          <a:p>
            <a:pPr>
              <a:defRPr/>
            </a:pPr>
            <a:r>
              <a:rPr lang="es-GT" b="1" baseline="0"/>
              <a:t>(Devengado)</a:t>
            </a:r>
          </a:p>
          <a:p>
            <a:pPr>
              <a:defRPr/>
            </a:pPr>
            <a:r>
              <a:rPr lang="es-GT" b="1" baseline="0"/>
              <a:t>Al mes de  junio  de 2025</a:t>
            </a:r>
          </a:p>
          <a:p>
            <a:pPr>
              <a:defRPr/>
            </a:pPr>
            <a:r>
              <a:rPr lang="es-GT" baseline="0"/>
              <a:t>(Milones de quetzales)</a:t>
            </a: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bar"/>
        <c:grouping val="clustered"/>
        <c:varyColors val="0"/>
        <c:ser>
          <c:idx val="0"/>
          <c:order val="0"/>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'EJECUCIÓN GRUPO Y FINALIDAD'!$J$13:$J$21</c:f>
              <c:strCache>
                <c:ptCount val="9"/>
                <c:pt idx="0">
                  <c:v>Grupo 000: Servicios Personales </c:v>
                </c:pt>
                <c:pt idx="1">
                  <c:v>Grupo 100: Servicios No Personales </c:v>
                </c:pt>
                <c:pt idx="2">
                  <c:v>Grupo 200: Materiales y Suministros</c:v>
                </c:pt>
                <c:pt idx="3">
                  <c:v>Grupo 300: Propiedad, Planta, Equipo e Intangibles</c:v>
                </c:pt>
                <c:pt idx="4">
                  <c:v>Grupo 400: Transferencias Corrientes</c:v>
                </c:pt>
                <c:pt idx="5">
                  <c:v>Grupo 500: Transferencias de Capital</c:v>
                </c:pt>
                <c:pt idx="6">
                  <c:v>Grupo 600: Activos Financieros</c:v>
                </c:pt>
                <c:pt idx="7">
                  <c:v>Grupo 900: Asignaciones Globales</c:v>
                </c:pt>
                <c:pt idx="8">
                  <c:v>TOTAL</c:v>
                </c:pt>
              </c:strCache>
            </c:strRef>
          </c:cat>
          <c:val>
            <c:numRef>
              <c:f>'EJECUCIÓN GRUPO Y FINALIDAD'!$K$13:$K$21</c:f>
              <c:numCache>
                <c:formatCode>0.0</c:formatCode>
                <c:ptCount val="9"/>
                <c:pt idx="0">
                  <c:v>230.40818862</c:v>
                </c:pt>
                <c:pt idx="1">
                  <c:v>65.049196340000009</c:v>
                </c:pt>
                <c:pt idx="2">
                  <c:v>81.181484349999991</c:v>
                </c:pt>
                <c:pt idx="3">
                  <c:v>10.71611862</c:v>
                </c:pt>
                <c:pt idx="4">
                  <c:v>98.241444510000008</c:v>
                </c:pt>
                <c:pt idx="5">
                  <c:v>21.973742000000001</c:v>
                </c:pt>
                <c:pt idx="6">
                  <c:v>4.8515477800000006</c:v>
                </c:pt>
                <c:pt idx="7">
                  <c:v>31.030546789999999</c:v>
                </c:pt>
                <c:pt idx="8">
                  <c:v>543.45226901000001</c:v>
                </c:pt>
              </c:numCache>
            </c:numRef>
          </c:val>
          <c:extLst>
            <c:ext xmlns:c16="http://schemas.microsoft.com/office/drawing/2014/chart" uri="{C3380CC4-5D6E-409C-BE32-E72D297353CC}">
              <c16:uniqueId val="{00000000-8F66-4125-8E6D-8679D4B35EFA}"/>
            </c:ext>
          </c:extLst>
        </c:ser>
        <c:dLbls>
          <c:showLegendKey val="0"/>
          <c:showVal val="0"/>
          <c:showCatName val="0"/>
          <c:showSerName val="0"/>
          <c:showPercent val="0"/>
          <c:showBubbleSize val="0"/>
        </c:dLbls>
        <c:gapWidth val="80"/>
        <c:axId val="550540143"/>
        <c:axId val="550536399"/>
      </c:barChart>
      <c:catAx>
        <c:axId val="55054014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GT"/>
          </a:p>
        </c:txPr>
        <c:crossAx val="550536399"/>
        <c:crosses val="autoZero"/>
        <c:auto val="1"/>
        <c:lblAlgn val="ctr"/>
        <c:lblOffset val="100"/>
        <c:noMultiLvlLbl val="0"/>
      </c:catAx>
      <c:valAx>
        <c:axId val="550536399"/>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55054014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s-GT"/>
              <a:t>Ministerio</a:t>
            </a:r>
            <a:r>
              <a:rPr lang="es-GT" baseline="0"/>
              <a:t> de Agricultura, Ganadería y Alimentación</a:t>
            </a:r>
          </a:p>
          <a:p>
            <a:pPr>
              <a:defRPr/>
            </a:pPr>
            <a:r>
              <a:rPr lang="es-GT" b="1" baseline="0"/>
              <a:t>Ejecución presupuestaria por finalidad </a:t>
            </a:r>
          </a:p>
          <a:p>
            <a:pPr>
              <a:defRPr/>
            </a:pPr>
            <a:r>
              <a:rPr lang="es-GT" b="1" baseline="0"/>
              <a:t>(Devengado)</a:t>
            </a:r>
          </a:p>
          <a:p>
            <a:pPr>
              <a:defRPr/>
            </a:pPr>
            <a:r>
              <a:rPr lang="es-GT" b="1" baseline="0"/>
              <a:t>Al mes de junio de 2025</a:t>
            </a:r>
          </a:p>
          <a:p>
            <a:pPr>
              <a:defRPr/>
            </a:pPr>
            <a:r>
              <a:rPr lang="es-GT" b="0" baseline="0"/>
              <a:t>(Millones de quetzales)</a:t>
            </a:r>
            <a:endParaRPr lang="es-GT" b="0"/>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spPr>
            <a:solidFill>
              <a:schemeClr val="accent5">
                <a:lumMod val="75000"/>
              </a:schemeClr>
            </a:solidFill>
            <a:ln>
              <a:solidFill>
                <a:sysClr val="windowText" lastClr="000000"/>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'EJECUCIÓN GRUPO Y FINALIDAD'!$J$25:$J$30</c:f>
              <c:strCache>
                <c:ptCount val="6"/>
                <c:pt idx="0">
                  <c:v>Servicios Públicos Generales</c:v>
                </c:pt>
                <c:pt idx="1">
                  <c:v>Asuntos Económicos</c:v>
                </c:pt>
                <c:pt idx="2">
                  <c:v>Protección Ambiental</c:v>
                </c:pt>
                <c:pt idx="3">
                  <c:v>Educación</c:v>
                </c:pt>
                <c:pt idx="4">
                  <c:v>Protección Social</c:v>
                </c:pt>
                <c:pt idx="5">
                  <c:v>TOTAL</c:v>
                </c:pt>
              </c:strCache>
            </c:strRef>
          </c:cat>
          <c:val>
            <c:numRef>
              <c:f>'EJECUCIÓN GRUPO Y FINALIDAD'!$K$25:$K$30</c:f>
              <c:numCache>
                <c:formatCode>0.0</c:formatCode>
                <c:ptCount val="6"/>
                <c:pt idx="0">
                  <c:v>15.946104289999999</c:v>
                </c:pt>
                <c:pt idx="1">
                  <c:v>435.70975550999998</c:v>
                </c:pt>
                <c:pt idx="2">
                  <c:v>4.2157393299999999</c:v>
                </c:pt>
                <c:pt idx="3">
                  <c:v>17.781767309999999</c:v>
                </c:pt>
                <c:pt idx="4">
                  <c:v>69.798902569999996</c:v>
                </c:pt>
                <c:pt idx="5">
                  <c:v>543.45226901000001</c:v>
                </c:pt>
              </c:numCache>
            </c:numRef>
          </c:val>
          <c:extLst>
            <c:ext xmlns:c16="http://schemas.microsoft.com/office/drawing/2014/chart" uri="{C3380CC4-5D6E-409C-BE32-E72D297353CC}">
              <c16:uniqueId val="{00000000-B052-4CB0-8855-05E13456FF0E}"/>
            </c:ext>
          </c:extLst>
        </c:ser>
        <c:dLbls>
          <c:showLegendKey val="0"/>
          <c:showVal val="0"/>
          <c:showCatName val="0"/>
          <c:showSerName val="0"/>
          <c:showPercent val="0"/>
          <c:showBubbleSize val="0"/>
        </c:dLbls>
        <c:gapWidth val="219"/>
        <c:overlap val="-27"/>
        <c:axId val="551558767"/>
        <c:axId val="551555855"/>
      </c:barChart>
      <c:catAx>
        <c:axId val="551558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551555855"/>
        <c:crosses val="autoZero"/>
        <c:auto val="1"/>
        <c:lblAlgn val="ctr"/>
        <c:lblOffset val="100"/>
        <c:noMultiLvlLbl val="0"/>
      </c:catAx>
      <c:valAx>
        <c:axId val="55155585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551558767"/>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s-G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Ministerio de Agricultura, Ganadería y Alimentación</a:t>
            </a:r>
          </a:p>
          <a:p>
            <a:pPr>
              <a:defRPr/>
            </a:pPr>
            <a:r>
              <a:rPr lang="es-GT" b="1"/>
              <a:t>Ejecución presupuestaria</a:t>
            </a:r>
            <a:r>
              <a:rPr lang="es-GT" b="1" baseline="0"/>
              <a:t> por Región</a:t>
            </a:r>
          </a:p>
          <a:p>
            <a:pPr>
              <a:defRPr/>
            </a:pPr>
            <a:r>
              <a:rPr lang="es-GT" b="1" baseline="0"/>
              <a:t>A  junio de 2025</a:t>
            </a:r>
          </a:p>
          <a:p>
            <a:pPr>
              <a:defRPr/>
            </a:pPr>
            <a:r>
              <a:rPr lang="es-GT" baseline="0"/>
              <a:t>(Millones de quetzales)</a:t>
            </a: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29663009209222174"/>
          <c:y val="0.18286956521739134"/>
          <c:w val="0.65753141151888073"/>
          <c:h val="0.73912062079196628"/>
        </c:manualLayout>
      </c:layout>
      <c:barChart>
        <c:barDir val="bar"/>
        <c:grouping val="clustered"/>
        <c:varyColors val="0"/>
        <c:ser>
          <c:idx val="0"/>
          <c:order val="0"/>
          <c:spPr>
            <a:solidFill>
              <a:schemeClr val="accent6">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'PRESUPUESTO POR REGIÓN'!$C$35:$C$44</c:f>
              <c:strCache>
                <c:ptCount val="10"/>
                <c:pt idx="0">
                  <c:v>Región I: Región Metropolitana</c:v>
                </c:pt>
                <c:pt idx="1">
                  <c:v>Región II: Región Norte</c:v>
                </c:pt>
                <c:pt idx="2">
                  <c:v>Región III: Región Nororiente</c:v>
                </c:pt>
                <c:pt idx="3">
                  <c:v>Región IV: Región Suroriente</c:v>
                </c:pt>
                <c:pt idx="4">
                  <c:v>Región V: Región Central</c:v>
                </c:pt>
                <c:pt idx="5">
                  <c:v>Región VI: Región Suroccidente</c:v>
                </c:pt>
                <c:pt idx="6">
                  <c:v>Región VII: Región Noroccidente</c:v>
                </c:pt>
                <c:pt idx="7">
                  <c:v>Región VIII: Región Petén</c:v>
                </c:pt>
                <c:pt idx="8">
                  <c:v>Multiregional</c:v>
                </c:pt>
                <c:pt idx="9">
                  <c:v>TOTAL</c:v>
                </c:pt>
              </c:strCache>
            </c:strRef>
          </c:cat>
          <c:val>
            <c:numRef>
              <c:f>'PRESUPUESTO POR REGIÓN'!$E$35:$E$44</c:f>
              <c:numCache>
                <c:formatCode>#,##0.0</c:formatCode>
                <c:ptCount val="10"/>
                <c:pt idx="0">
                  <c:v>412.33144542000002</c:v>
                </c:pt>
                <c:pt idx="1">
                  <c:v>12.209169900000001</c:v>
                </c:pt>
                <c:pt idx="2">
                  <c:v>12.49098553</c:v>
                </c:pt>
                <c:pt idx="3">
                  <c:v>10.59503041</c:v>
                </c:pt>
                <c:pt idx="4">
                  <c:v>9.8679139399999993</c:v>
                </c:pt>
                <c:pt idx="5">
                  <c:v>33.528109719999996</c:v>
                </c:pt>
                <c:pt idx="6">
                  <c:v>23.115738180000001</c:v>
                </c:pt>
                <c:pt idx="7">
                  <c:v>16.43086791</c:v>
                </c:pt>
                <c:pt idx="8">
                  <c:v>12.883008</c:v>
                </c:pt>
                <c:pt idx="9" formatCode="&quot;Q&quot;#,##0.0">
                  <c:v>543.45226901000001</c:v>
                </c:pt>
              </c:numCache>
            </c:numRef>
          </c:val>
          <c:extLst>
            <c:ext xmlns:c16="http://schemas.microsoft.com/office/drawing/2014/chart" uri="{C3380CC4-5D6E-409C-BE32-E72D297353CC}">
              <c16:uniqueId val="{00000000-ED8F-4455-8B35-CEAC1E4D74F8}"/>
            </c:ext>
          </c:extLst>
        </c:ser>
        <c:dLbls>
          <c:showLegendKey val="0"/>
          <c:showVal val="0"/>
          <c:showCatName val="0"/>
          <c:showSerName val="0"/>
          <c:showPercent val="0"/>
          <c:showBubbleSize val="0"/>
        </c:dLbls>
        <c:gapWidth val="80"/>
        <c:axId val="551758815"/>
        <c:axId val="551759231"/>
      </c:barChart>
      <c:catAx>
        <c:axId val="55175881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GT"/>
          </a:p>
        </c:txPr>
        <c:crossAx val="551759231"/>
        <c:crosses val="autoZero"/>
        <c:auto val="1"/>
        <c:lblAlgn val="ctr"/>
        <c:lblOffset val="100"/>
        <c:noMultiLvlLbl val="0"/>
      </c:catAx>
      <c:valAx>
        <c:axId val="551759231"/>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GT"/>
          </a:p>
        </c:txPr>
        <c:crossAx val="55175881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Ministerio</a:t>
            </a:r>
            <a:r>
              <a:rPr lang="es-GT" baseline="0"/>
              <a:t> de Agricultura, Ganadería y Alimentación</a:t>
            </a:r>
          </a:p>
          <a:p>
            <a:pPr>
              <a:defRPr/>
            </a:pPr>
            <a:r>
              <a:rPr lang="es-GT" b="1" baseline="0"/>
              <a:t>Ejecución del Sub-grupo de gasto 18 "Servicios Técnicos y Profesonales"</a:t>
            </a:r>
          </a:p>
          <a:p>
            <a:pPr>
              <a:defRPr/>
            </a:pPr>
            <a:r>
              <a:rPr lang="es-GT" b="1" baseline="0"/>
              <a:t>Al mes de junio de 205</a:t>
            </a:r>
          </a:p>
          <a:p>
            <a:pPr>
              <a:defRPr/>
            </a:pPr>
            <a:r>
              <a:rPr lang="es-GT" b="1" baseline="0"/>
              <a:t>(Millones de quetzales)</a:t>
            </a:r>
            <a:endParaRPr lang="es-GT"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25860410620478608"/>
          <c:y val="0.23828157349896481"/>
          <c:w val="0.69445519750559814"/>
          <c:h val="0.71368888671524755"/>
        </c:manualLayout>
      </c:layout>
      <c:barChart>
        <c:barDir val="bar"/>
        <c:grouping val="clustered"/>
        <c:varyColors val="0"/>
        <c:ser>
          <c:idx val="0"/>
          <c:order val="0"/>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'SERVICIOS PERSONALES TEC Y PROF'!$K$26:$K$28</c:f>
              <c:strCache>
                <c:ptCount val="3"/>
                <c:pt idx="0">
                  <c:v>Presupuesto vigente</c:v>
                </c:pt>
                <c:pt idx="1">
                  <c:v>Presupuesto devengado </c:v>
                </c:pt>
                <c:pt idx="2">
                  <c:v>Saldo por devengar </c:v>
                </c:pt>
              </c:strCache>
            </c:strRef>
          </c:cat>
          <c:val>
            <c:numRef>
              <c:f>'SERVICIOS PERSONALES TEC Y PROF'!$L$26:$L$28</c:f>
              <c:numCache>
                <c:formatCode>0.0</c:formatCode>
                <c:ptCount val="3"/>
                <c:pt idx="0">
                  <c:v>11.794914</c:v>
                </c:pt>
                <c:pt idx="1">
                  <c:v>4.1884572799999997</c:v>
                </c:pt>
                <c:pt idx="2">
                  <c:v>7.6064567199999997</c:v>
                </c:pt>
              </c:numCache>
            </c:numRef>
          </c:val>
          <c:extLst>
            <c:ext xmlns:c16="http://schemas.microsoft.com/office/drawing/2014/chart" uri="{C3380CC4-5D6E-409C-BE32-E72D297353CC}">
              <c16:uniqueId val="{00000000-0858-4F87-8856-8A076D9B815D}"/>
            </c:ext>
          </c:extLst>
        </c:ser>
        <c:dLbls>
          <c:showLegendKey val="0"/>
          <c:showVal val="0"/>
          <c:showCatName val="0"/>
          <c:showSerName val="0"/>
          <c:showPercent val="0"/>
          <c:showBubbleSize val="0"/>
        </c:dLbls>
        <c:gapWidth val="300"/>
        <c:axId val="589619712"/>
        <c:axId val="589611392"/>
      </c:barChart>
      <c:catAx>
        <c:axId val="5896197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589611392"/>
        <c:crosses val="autoZero"/>
        <c:auto val="1"/>
        <c:lblAlgn val="ctr"/>
        <c:lblOffset val="100"/>
        <c:noMultiLvlLbl val="0"/>
      </c:catAx>
      <c:valAx>
        <c:axId val="58961139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589619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Ministerio</a:t>
            </a:r>
            <a:r>
              <a:rPr lang="en-US" baseline="0"/>
              <a:t> de Agricultura, Ganadería y Alimentación</a:t>
            </a:r>
          </a:p>
          <a:p>
            <a:pPr>
              <a:defRPr/>
            </a:pPr>
            <a:r>
              <a:rPr lang="en-US" b="1" baseline="0"/>
              <a:t>Personal que trabaja en el MAGA</a:t>
            </a:r>
          </a:p>
          <a:p>
            <a:pPr>
              <a:defRPr/>
            </a:pPr>
            <a:r>
              <a:rPr lang="en-US" baseline="0"/>
              <a:t>Al mes de junio de 2025</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tx>
            <c:strRef>
              <c:f>'SERVICIOS PERSONALES TEC Y PROF'!$I$9</c:f>
              <c:strCache>
                <c:ptCount val="1"/>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'SERVICIOS PERSONALES TEC Y PROF'!$H$10:$H$14</c:f>
              <c:strCache>
                <c:ptCount val="5"/>
                <c:pt idx="0">
                  <c:v>011 personal permanente</c:v>
                </c:pt>
                <c:pt idx="1">
                  <c:v>022 personal por contrato</c:v>
                </c:pt>
                <c:pt idx="2">
                  <c:v>029 otras remuneraciones de personal temporal</c:v>
                </c:pt>
                <c:pt idx="3">
                  <c:v>031 Jornales</c:v>
                </c:pt>
                <c:pt idx="4">
                  <c:v>Subgrupo 18 "Servicios técnicos y profesionales"</c:v>
                </c:pt>
              </c:strCache>
            </c:strRef>
          </c:cat>
          <c:val>
            <c:numRef>
              <c:f>'SERVICIOS PERSONALES TEC Y PROF'!$I$10:$I$14</c:f>
              <c:numCache>
                <c:formatCode>General</c:formatCode>
                <c:ptCount val="5"/>
                <c:pt idx="0">
                  <c:v>840</c:v>
                </c:pt>
                <c:pt idx="1">
                  <c:v>29</c:v>
                </c:pt>
                <c:pt idx="2">
                  <c:v>2725</c:v>
                </c:pt>
                <c:pt idx="3">
                  <c:v>419</c:v>
                </c:pt>
                <c:pt idx="4">
                  <c:v>65</c:v>
                </c:pt>
              </c:numCache>
            </c:numRef>
          </c:val>
          <c:extLst>
            <c:ext xmlns:c16="http://schemas.microsoft.com/office/drawing/2014/chart" uri="{C3380CC4-5D6E-409C-BE32-E72D297353CC}">
              <c16:uniqueId val="{00000000-6E5B-4AF4-AD2E-C8E1A068E353}"/>
            </c:ext>
          </c:extLst>
        </c:ser>
        <c:dLbls>
          <c:showLegendKey val="0"/>
          <c:showVal val="0"/>
          <c:showCatName val="0"/>
          <c:showSerName val="0"/>
          <c:showPercent val="0"/>
          <c:showBubbleSize val="0"/>
        </c:dLbls>
        <c:gapWidth val="219"/>
        <c:overlap val="-27"/>
        <c:axId val="589555648"/>
        <c:axId val="589558560"/>
      </c:barChart>
      <c:catAx>
        <c:axId val="589555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GT"/>
          </a:p>
        </c:txPr>
        <c:crossAx val="589558560"/>
        <c:crosses val="autoZero"/>
        <c:auto val="1"/>
        <c:lblAlgn val="ctr"/>
        <c:lblOffset val="100"/>
        <c:noMultiLvlLbl val="0"/>
      </c:catAx>
      <c:valAx>
        <c:axId val="589558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5895556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GT" b="1"/>
              <a:t>Ministerio</a:t>
            </a:r>
            <a:r>
              <a:rPr lang="es-GT" b="1" baseline="0"/>
              <a:t> de Agricultura, Ganadería y Alimentación</a:t>
            </a:r>
          </a:p>
          <a:p>
            <a:pPr>
              <a:defRPr b="1"/>
            </a:pPr>
            <a:r>
              <a:rPr lang="es-GT" b="0" baseline="0"/>
              <a:t>Ejecución presupuestaria del grupo de gasto 0 "Servicios personales</a:t>
            </a:r>
            <a:r>
              <a:rPr lang="es-GT" b="1" baseline="0"/>
              <a:t>"</a:t>
            </a:r>
          </a:p>
          <a:p>
            <a:pPr>
              <a:defRPr b="1"/>
            </a:pPr>
            <a:r>
              <a:rPr lang="es-GT" b="1" baseline="0"/>
              <a:t>Al mes de junio de 2025</a:t>
            </a:r>
          </a:p>
          <a:p>
            <a:pPr>
              <a:defRPr b="1"/>
            </a:pPr>
            <a:r>
              <a:rPr lang="es-GT" b="0" baseline="0"/>
              <a:t>(Millones de quetzales)</a:t>
            </a:r>
            <a:endParaRPr lang="es-GT" b="0"/>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GT"/>
        </a:p>
      </c:txPr>
    </c:title>
    <c:autoTitleDeleted val="0"/>
    <c:view3D>
      <c:rotX val="75"/>
      <c:rotY val="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explosion val="3"/>
          <c:dPt>
            <c:idx val="0"/>
            <c:bubble3D val="0"/>
            <c:spPr>
              <a:solidFill>
                <a:schemeClr val="accent5">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F01D-4C32-A575-B8C64ECD15F6}"/>
              </c:ext>
            </c:extLst>
          </c:dPt>
          <c:dPt>
            <c:idx val="1"/>
            <c:bubble3D val="0"/>
            <c:spPr>
              <a:solidFill>
                <a:schemeClr val="accent6">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F01D-4C32-A575-B8C64ECD15F6}"/>
              </c:ext>
            </c:extLst>
          </c:dPt>
          <c:dPt>
            <c:idx val="2"/>
            <c:bubble3D val="0"/>
            <c:spPr>
              <a:solidFill>
                <a:schemeClr val="tx2">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F01D-4C32-A575-B8C64ECD15F6}"/>
              </c:ext>
            </c:extLst>
          </c:dPt>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'SERVICIOS PERSONALES TEC Y PROF'!$H$25:$H$27</c:f>
              <c:strCache>
                <c:ptCount val="3"/>
                <c:pt idx="0">
                  <c:v>Presupuesto vigente</c:v>
                </c:pt>
                <c:pt idx="1">
                  <c:v>Presupuesto devengado </c:v>
                </c:pt>
                <c:pt idx="2">
                  <c:v>Saldo por devengar </c:v>
                </c:pt>
              </c:strCache>
            </c:strRef>
          </c:cat>
          <c:val>
            <c:numRef>
              <c:f>'SERVICIOS PERSONALES TEC Y PROF'!$I$25:$I$27</c:f>
              <c:numCache>
                <c:formatCode>#,##0.0</c:formatCode>
                <c:ptCount val="3"/>
                <c:pt idx="0">
                  <c:v>578.56685700000003</c:v>
                </c:pt>
                <c:pt idx="1">
                  <c:v>230.40818862</c:v>
                </c:pt>
                <c:pt idx="2">
                  <c:v>3.982395220748015E-5</c:v>
                </c:pt>
              </c:numCache>
            </c:numRef>
          </c:val>
          <c:extLst>
            <c:ext xmlns:c16="http://schemas.microsoft.com/office/drawing/2014/chart" uri="{C3380CC4-5D6E-409C-BE32-E72D297353CC}">
              <c16:uniqueId val="{00000006-F01D-4C32-A575-B8C64ECD15F6}"/>
            </c:ext>
          </c:extLst>
        </c:ser>
        <c:dLbls>
          <c:showLegendKey val="0"/>
          <c:showVal val="1"/>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Ministerio</a:t>
            </a:r>
            <a:r>
              <a:rPr lang="es-GT" baseline="0"/>
              <a:t> de Agricutura, Ganadería y Alimentación</a:t>
            </a:r>
          </a:p>
          <a:p>
            <a:pPr>
              <a:defRPr/>
            </a:pPr>
            <a:r>
              <a:rPr lang="es-GT" b="1" baseline="0"/>
              <a:t>Ejecución presupuestaria por Programa</a:t>
            </a:r>
          </a:p>
          <a:p>
            <a:pPr>
              <a:defRPr/>
            </a:pPr>
            <a:r>
              <a:rPr lang="es-GT" b="1" baseline="0"/>
              <a:t>Al mes de junio de 2025</a:t>
            </a:r>
          </a:p>
          <a:p>
            <a:pPr>
              <a:defRPr/>
            </a:pPr>
            <a:r>
              <a:rPr lang="es-GT" baseline="0"/>
              <a:t>(Millones de quetzales)</a:t>
            </a: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48160965476023321"/>
          <c:y val="0.21764102564102564"/>
          <c:w val="0.4813442352627732"/>
          <c:h val="0.72316991145337606"/>
        </c:manualLayout>
      </c:layout>
      <c:barChart>
        <c:barDir val="bar"/>
        <c:grouping val="clustered"/>
        <c:varyColors val="0"/>
        <c:ser>
          <c:idx val="0"/>
          <c:order val="0"/>
          <c:spPr>
            <a:solidFill>
              <a:schemeClr val="accent6">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'PROGRAMAS PRESUPUESTARIOS '!$J$10:$J$16</c:f>
              <c:strCache>
                <c:ptCount val="7"/>
                <c:pt idx="0">
                  <c:v>PROGRAMA 01: ACTIVIDADES CENTRALES</c:v>
                </c:pt>
                <c:pt idx="1">
                  <c:v>PROGRAMA 11: ACCESO Y DISPONIBILIDAD ALIMENTARIA</c:v>
                </c:pt>
                <c:pt idx="2">
                  <c:v>PROGRAMA 12: INVESTIGACIÓN, RESTAURACIÓN Y CONSERVACIÓN DE SUELOS</c:v>
                </c:pt>
                <c:pt idx="3">
                  <c:v>PROGRAMA 13: APOYO A LA PRODUCCIÓN AGRÍCOLA, PECUARIA E HIDROBIOLÓGICA</c:v>
                </c:pt>
                <c:pt idx="4">
                  <c:v>PROGRAMA 14: APOYO A LA PROTECCIÓN Y BIENESTAR ANIMAL</c:v>
                </c:pt>
                <c:pt idx="5">
                  <c:v>PROGRAMA 99: PARTIDAS NO ASIGNABLES A PROGRAMAS</c:v>
                </c:pt>
                <c:pt idx="6">
                  <c:v>TOTAL </c:v>
                </c:pt>
              </c:strCache>
            </c:strRef>
          </c:cat>
          <c:val>
            <c:numRef>
              <c:f>'PROGRAMAS PRESUPUESTARIOS '!$K$10:$K$16</c:f>
              <c:numCache>
                <c:formatCode>#,##0.0</c:formatCode>
                <c:ptCount val="7"/>
                <c:pt idx="0">
                  <c:v>73.826556969999999</c:v>
                </c:pt>
                <c:pt idx="1">
                  <c:v>180.2138688</c:v>
                </c:pt>
                <c:pt idx="2">
                  <c:v>30.13275981</c:v>
                </c:pt>
                <c:pt idx="3">
                  <c:v>139.62319500000001</c:v>
                </c:pt>
                <c:pt idx="4">
                  <c:v>4.2157393299999999</c:v>
                </c:pt>
                <c:pt idx="5">
                  <c:v>115.4401491</c:v>
                </c:pt>
                <c:pt idx="6">
                  <c:v>543.45226901000001</c:v>
                </c:pt>
              </c:numCache>
            </c:numRef>
          </c:val>
          <c:extLst>
            <c:ext xmlns:c16="http://schemas.microsoft.com/office/drawing/2014/chart" uri="{C3380CC4-5D6E-409C-BE32-E72D297353CC}">
              <c16:uniqueId val="{00000000-288F-4ABD-B8B9-34E1E726D7B9}"/>
            </c:ext>
          </c:extLst>
        </c:ser>
        <c:dLbls>
          <c:showLegendKey val="0"/>
          <c:showVal val="0"/>
          <c:showCatName val="0"/>
          <c:showSerName val="0"/>
          <c:showPercent val="0"/>
          <c:showBubbleSize val="0"/>
        </c:dLbls>
        <c:gapWidth val="100"/>
        <c:axId val="921660847"/>
        <c:axId val="921652527"/>
      </c:barChart>
      <c:catAx>
        <c:axId val="92166084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921652527"/>
        <c:crosses val="autoZero"/>
        <c:auto val="1"/>
        <c:lblAlgn val="ctr"/>
        <c:lblOffset val="100"/>
        <c:noMultiLvlLbl val="0"/>
      </c:catAx>
      <c:valAx>
        <c:axId val="921652527"/>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GT"/>
          </a:p>
        </c:txPr>
        <c:crossAx val="92166084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5FDE2B1-AA30-468A-B9C7-D23F2A8F9D1A}" type="doc">
      <dgm:prSet loTypeId="urn:microsoft.com/office/officeart/2005/8/layout/vList2" loCatId="list" qsTypeId="urn:microsoft.com/office/officeart/2005/8/quickstyle/simple1" qsCatId="simple" csTypeId="urn:microsoft.com/office/officeart/2005/8/colors/accent1_2" csCatId="accent1" phldr="1"/>
      <dgm:spPr/>
      <dgm:t>
        <a:bodyPr/>
        <a:lstStyle/>
        <a:p>
          <a:endParaRPr lang="es-GT"/>
        </a:p>
      </dgm:t>
    </dgm:pt>
    <dgm:pt modelId="{EBE18336-BE70-4DA9-8D36-145314B91D1A}">
      <dgm:prSet/>
      <dgm:spPr/>
      <dgm:t>
        <a:bodyPr anchor="b"/>
        <a:lstStyle/>
        <a:p>
          <a:pPr algn="ctr"/>
          <a:endParaRPr lang="es-GT" b="0" i="0" u="none"/>
        </a:p>
        <a:p>
          <a:pPr algn="l"/>
          <a:r>
            <a:rPr lang="es-GT" b="0" i="0" u="none"/>
            <a:t>El </a:t>
          </a:r>
          <a:r>
            <a:rPr lang="es-GT" b="1" i="0" u="none"/>
            <a:t>Ministerio de Agricultura, Ganadería y Alimentación (MAGA</a:t>
          </a:r>
          <a:r>
            <a:rPr lang="es-GT" b="0" i="0" u="none"/>
            <a:t>) </a:t>
          </a:r>
          <a:r>
            <a:rPr lang="es-GT" b="1" i="0" u="none"/>
            <a:t>de Guatemala </a:t>
          </a:r>
          <a:r>
            <a:rPr lang="es-GT" b="0" i="0" u="none"/>
            <a:t>fue creado el 21 de mayo de 1920, mediante el Decreto Legislativo No. 1042. Este decreto estableció la necesidad de que el Estado asumiera funciones para la protección y mejoramiento de la agricultura, ganadería y el comercio del país. Aunque formalmente fue creado como Ministerio, se le conocía como Secretaría del Despacho de Agricultura hasta 1933. </a:t>
          </a:r>
          <a:r>
            <a:rPr lang="es-GT"/>
            <a:t> Sus funciones sustantivas están establecidas en el Artículo 29 del Decreto  No. 114-97 "Ley del Organismo Ejecutivo".</a:t>
          </a:r>
        </a:p>
      </dgm:t>
    </dgm:pt>
    <dgm:pt modelId="{85A85BEA-B9FE-46DE-B968-866E521CF9AA}" type="parTrans" cxnId="{8D132FFD-AEEF-48CC-BFE5-4FC273DA3E1D}">
      <dgm:prSet/>
      <dgm:spPr/>
      <dgm:t>
        <a:bodyPr/>
        <a:lstStyle/>
        <a:p>
          <a:endParaRPr lang="es-GT"/>
        </a:p>
      </dgm:t>
    </dgm:pt>
    <dgm:pt modelId="{647B4693-C46A-4095-9AF3-A18F243DFF75}" type="sibTrans" cxnId="{8D132FFD-AEEF-48CC-BFE5-4FC273DA3E1D}">
      <dgm:prSet/>
      <dgm:spPr/>
      <dgm:t>
        <a:bodyPr/>
        <a:lstStyle/>
        <a:p>
          <a:endParaRPr lang="es-GT"/>
        </a:p>
      </dgm:t>
    </dgm:pt>
    <dgm:pt modelId="{18012403-BF50-4641-8F19-566598ADCB07}" type="pres">
      <dgm:prSet presAssocID="{E5FDE2B1-AA30-468A-B9C7-D23F2A8F9D1A}" presName="linear" presStyleCnt="0">
        <dgm:presLayoutVars>
          <dgm:animLvl val="lvl"/>
          <dgm:resizeHandles val="exact"/>
        </dgm:presLayoutVars>
      </dgm:prSet>
      <dgm:spPr/>
    </dgm:pt>
    <dgm:pt modelId="{7B42B3D1-8C9B-4AA8-A178-62611E7FDBBA}" type="pres">
      <dgm:prSet presAssocID="{EBE18336-BE70-4DA9-8D36-145314B91D1A}" presName="parentText" presStyleLbl="node1" presStyleIdx="0" presStyleCnt="1" custScaleY="12337" custLinFactNeighborX="-1531" custLinFactNeighborY="-794">
        <dgm:presLayoutVars>
          <dgm:chMax val="0"/>
          <dgm:bulletEnabled val="1"/>
        </dgm:presLayoutVars>
      </dgm:prSet>
      <dgm:spPr/>
    </dgm:pt>
  </dgm:ptLst>
  <dgm:cxnLst>
    <dgm:cxn modelId="{CFEC44AA-DA9B-4A3E-8F94-8F8D6F42DAF5}" type="presOf" srcId="{E5FDE2B1-AA30-468A-B9C7-D23F2A8F9D1A}" destId="{18012403-BF50-4641-8F19-566598ADCB07}" srcOrd="0" destOrd="0" presId="urn:microsoft.com/office/officeart/2005/8/layout/vList2"/>
    <dgm:cxn modelId="{3557DDD7-2732-4CF5-AEB4-3F83CABA0963}" type="presOf" srcId="{EBE18336-BE70-4DA9-8D36-145314B91D1A}" destId="{7B42B3D1-8C9B-4AA8-A178-62611E7FDBBA}" srcOrd="0" destOrd="0" presId="urn:microsoft.com/office/officeart/2005/8/layout/vList2"/>
    <dgm:cxn modelId="{8D132FFD-AEEF-48CC-BFE5-4FC273DA3E1D}" srcId="{E5FDE2B1-AA30-468A-B9C7-D23F2A8F9D1A}" destId="{EBE18336-BE70-4DA9-8D36-145314B91D1A}" srcOrd="0" destOrd="0" parTransId="{85A85BEA-B9FE-46DE-B968-866E521CF9AA}" sibTransId="{647B4693-C46A-4095-9AF3-A18F243DFF75}"/>
    <dgm:cxn modelId="{89FD4724-106D-4B07-A2D2-96FDEC8CE49A}" type="presParOf" srcId="{18012403-BF50-4641-8F19-566598ADCB07}" destId="{7B42B3D1-8C9B-4AA8-A178-62611E7FDBBA}" srcOrd="0" destOrd="0" presId="urn:microsoft.com/office/officeart/2005/8/layout/vList2"/>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B42B3D1-8C9B-4AA8-A178-62611E7FDBBA}">
      <dsp:nvSpPr>
        <dsp:cNvPr id="0" name=""/>
        <dsp:cNvSpPr/>
      </dsp:nvSpPr>
      <dsp:spPr>
        <a:xfrm>
          <a:off x="0" y="0"/>
          <a:ext cx="5986097" cy="2078537"/>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9530" tIns="49530" rIns="49530" bIns="49530" numCol="1" spcCol="1270" anchor="b" anchorCtr="0">
          <a:noAutofit/>
        </a:bodyPr>
        <a:lstStyle/>
        <a:p>
          <a:pPr marL="0" lvl="0" indent="0" algn="ctr" defTabSz="577850">
            <a:lnSpc>
              <a:spcPct val="90000"/>
            </a:lnSpc>
            <a:spcBef>
              <a:spcPct val="0"/>
            </a:spcBef>
            <a:spcAft>
              <a:spcPct val="35000"/>
            </a:spcAft>
            <a:buNone/>
          </a:pPr>
          <a:endParaRPr lang="es-GT" sz="1300" b="0" i="0" u="none" kern="1200"/>
        </a:p>
        <a:p>
          <a:pPr marL="0" lvl="0" indent="0" algn="l" defTabSz="577850">
            <a:lnSpc>
              <a:spcPct val="90000"/>
            </a:lnSpc>
            <a:spcBef>
              <a:spcPct val="0"/>
            </a:spcBef>
            <a:spcAft>
              <a:spcPct val="35000"/>
            </a:spcAft>
            <a:buNone/>
          </a:pPr>
          <a:r>
            <a:rPr lang="es-GT" sz="1300" b="0" i="0" u="none" kern="1200"/>
            <a:t>El </a:t>
          </a:r>
          <a:r>
            <a:rPr lang="es-GT" sz="1300" b="1" i="0" u="none" kern="1200"/>
            <a:t>Ministerio de Agricultura, Ganadería y Alimentación (MAGA</a:t>
          </a:r>
          <a:r>
            <a:rPr lang="es-GT" sz="1300" b="0" i="0" u="none" kern="1200"/>
            <a:t>) </a:t>
          </a:r>
          <a:r>
            <a:rPr lang="es-GT" sz="1300" b="1" i="0" u="none" kern="1200"/>
            <a:t>de Guatemala </a:t>
          </a:r>
          <a:r>
            <a:rPr lang="es-GT" sz="1300" b="0" i="0" u="none" kern="1200"/>
            <a:t>fue creado el 21 de mayo de 1920, mediante el Decreto Legislativo No. 1042. Este decreto estableció la necesidad de que el Estado asumiera funciones para la protección y mejoramiento de la agricultura, ganadería y el comercio del país. Aunque formalmente fue creado como Ministerio, se le conocía como Secretaría del Despacho de Agricultura hasta 1933. </a:t>
          </a:r>
          <a:r>
            <a:rPr lang="es-GT" sz="1300" kern="1200"/>
            <a:t> Sus funciones sustantivas están establecidas en el Artículo 29 del Decreto  No. 114-97 "Ley del Organismo Ejecutivo".</a:t>
          </a:r>
        </a:p>
      </dsp:txBody>
      <dsp:txXfrm>
        <a:off x="101466" y="101466"/>
        <a:ext cx="5783165" cy="1875605"/>
      </dsp:txXfrm>
    </dsp:sp>
  </dsp:spTree>
</dsp:drawing>
</file>

<file path=xl/diagrams/layout1.xml><?xml version="1.0" encoding="utf-8"?>
<dgm:layoutDef xmlns:dgm="http://schemas.openxmlformats.org/drawingml/2006/diagram" xmlns:a="http://schemas.openxmlformats.org/drawingml/2006/main" uniqueId="urn:microsoft.com/office/officeart/2005/8/layout/vList2">
  <dgm:title val=""/>
  <dgm:desc val=""/>
  <dgm:catLst>
    <dgm:cat type="list" pri="3000"/>
    <dgm:cat type="convert" pri="1000"/>
  </dgm:catLst>
  <dgm:samp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2" srcId="1" destId="11" srcOrd="0" destOrd="0"/>
        <dgm:cxn modelId="23" srcId="2" destId="21"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animLvl val="lvl"/>
      <dgm:resizeHandles val="exact"/>
    </dgm:varLst>
    <dgm:alg type="lin">
      <dgm:param type="linDir" val="fromT"/>
      <dgm:param type="vertAlign" val="mid"/>
    </dgm:alg>
    <dgm:shape xmlns:r="http://schemas.openxmlformats.org/officeDocument/2006/relationships" r:blip="">
      <dgm:adjLst/>
    </dgm:shape>
    <dgm:presOf/>
    <dgm:constrLst>
      <dgm:constr type="w" for="ch" forName="parentText" refType="w"/>
      <dgm:constr type="h" for="ch" forName="parentText" refType="primFontSz" refFor="ch" refForName="parentText" fact="0.52"/>
      <dgm:constr type="w" for="ch" forName="childText" refType="w"/>
      <dgm:constr type="h" for="ch" forName="childText" refType="primFontSz" refFor="ch" refForName="parentText" fact="0.46"/>
      <dgm:constr type="h" for="ch" forName="parentText" op="equ"/>
      <dgm:constr type="primFontSz" for="ch" forName="parentText" op="equ" val="65"/>
      <dgm:constr type="primFontSz" for="ch" forName="childText" refType="primFontSz" refFor="ch" refForName="parentText" op="equ"/>
      <dgm:constr type="h" for="ch" forName="spacer" refType="primFontSz" refFor="ch" refForName="parentText" fact="0.08"/>
    </dgm:constrLst>
    <dgm:ruleLst>
      <dgm:rule type="primFontSz" for="ch" forName="parentText" val="5" fact="NaN" max="NaN"/>
    </dgm:ruleLst>
    <dgm:forEach name="Name0" axis="ch" ptType="node">
      <dgm:layoutNode name="parentText" styleLbl="node1">
        <dgm:varLst>
          <dgm:chMax val="0"/>
          <dgm:bulletEnabled val="1"/>
        </dgm:varLst>
        <dgm:alg type="tx">
          <dgm:param type="parTxLTRAlign" val="l"/>
          <dgm:param type="parTxRTLAlign" val="r"/>
        </dgm:alg>
        <dgm:shape xmlns:r="http://schemas.openxmlformats.org/officeDocument/2006/relationships" type="roundRect" r:blip="">
          <dgm:adjLst/>
        </dgm:shape>
        <dgm:presOf axis="self"/>
        <dgm:constrLst>
          <dgm:constr type="tMarg" refType="primFontSz" fact="0.3"/>
          <dgm:constr type="bMarg" refType="primFontSz" fact="0.3"/>
          <dgm:constr type="lMarg" refType="primFontSz" fact="0.3"/>
          <dgm:constr type="rMarg" refType="primFontSz" fact="0.3"/>
        </dgm:constrLst>
        <dgm:ruleLst>
          <dgm:rule type="h" val="INF" fact="NaN" max="NaN"/>
        </dgm:ruleLst>
      </dgm:layoutNode>
      <dgm:choose name="Name1">
        <dgm:if name="Name2" axis="ch" ptType="node" func="cnt" op="gte" val="1">
          <dgm:layoutNode name="childText" styleLbl="revTx">
            <dgm:varLst>
              <dgm:bulletEnabled val="1"/>
            </dgm:varLst>
            <dgm:alg type="tx">
              <dgm:param type="stBulletLvl" val="1"/>
              <dgm:param type="lnSpAfChP" val="20"/>
            </dgm:alg>
            <dgm:shape xmlns:r="http://schemas.openxmlformats.org/officeDocument/2006/relationships" type="rect" r:blip="">
              <dgm:adjLst/>
            </dgm:shape>
            <dgm:presOf axis="des" ptType="node"/>
            <dgm:constrLst>
              <dgm:constr type="tMarg" refType="primFontSz" fact="0.1"/>
              <dgm:constr type="bMarg" refType="primFontSz" fact="0.1"/>
              <dgm:constr type="lMarg" refType="w" fact="0.09"/>
            </dgm:constrLst>
            <dgm:ruleLst>
              <dgm:rule type="h" val="INF" fact="NaN" max="NaN"/>
            </dgm:ruleLst>
          </dgm:layoutNode>
        </dgm:if>
        <dgm:else name="Name3">
          <dgm:choose name="Name4">
            <dgm:if name="Name5" axis="par ch" ptType="doc node" func="cnt" op="gte" val="2">
              <dgm:forEach name="Name6" axis="followSib" ptType="sibTrans" cnt="1">
                <dgm:layoutNode name="spacer">
                  <dgm:alg type="sp"/>
                  <dgm:shape xmlns:r="http://schemas.openxmlformats.org/officeDocument/2006/relationships" r:blip="">
                    <dgm:adjLst/>
                  </dgm:shape>
                  <dgm:presOf/>
                  <dgm:constrLst/>
                  <dgm:ruleLst/>
                </dgm:layoutNode>
              </dgm:forEach>
            </dgm:if>
            <dgm:else name="Name7"/>
          </dgm:choose>
        </dgm:else>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xml"/><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image" Target="../media/image3.jpg"/></Relationships>
</file>

<file path=xl/drawings/_rels/drawing2.xml.rels><?xml version="1.0" encoding="UTF-8" standalone="yes"?>
<Relationships xmlns="http://schemas.openxmlformats.org/package/2006/relationships"><Relationship Id="rId3" Type="http://schemas.openxmlformats.org/officeDocument/2006/relationships/diagramLayout" Target="../diagrams/layout1.xml"/><Relationship Id="rId2" Type="http://schemas.openxmlformats.org/officeDocument/2006/relationships/diagramData" Target="../diagrams/data1.xml"/><Relationship Id="rId1" Type="http://schemas.openxmlformats.org/officeDocument/2006/relationships/chart" Target="../charts/chart2.xml"/><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microsoft.com/office/2007/relationships/hdphoto" Target="../media/hdphoto1.wdp"/><Relationship Id="rId1" Type="http://schemas.openxmlformats.org/officeDocument/2006/relationships/image" Target="../media/image5.png"/><Relationship Id="rId4"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14</xdr:col>
      <xdr:colOff>126547</xdr:colOff>
      <xdr:row>0</xdr:row>
      <xdr:rowOff>115492</xdr:rowOff>
    </xdr:from>
    <xdr:to>
      <xdr:col>14</xdr:col>
      <xdr:colOff>1215118</xdr:colOff>
      <xdr:row>3</xdr:row>
      <xdr:rowOff>276226</xdr:rowOff>
    </xdr:to>
    <xdr:sp macro="" textlink="">
      <xdr:nvSpPr>
        <xdr:cNvPr id="5" name="CuadroTexto 4">
          <a:extLst>
            <a:ext uri="{FF2B5EF4-FFF2-40B4-BE49-F238E27FC236}">
              <a16:creationId xmlns:a16="http://schemas.microsoft.com/office/drawing/2014/main" id="{748B017E-EDC1-433B-9133-BFDA2EA5A28A}"/>
            </a:ext>
          </a:extLst>
        </xdr:cNvPr>
        <xdr:cNvSpPr txBox="1"/>
      </xdr:nvSpPr>
      <xdr:spPr>
        <a:xfrm>
          <a:off x="20167147" y="115492"/>
          <a:ext cx="1088571" cy="913209"/>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GT" sz="800" b="1">
            <a:latin typeface="Arial" panose="020B0604020202020204" pitchFamily="34" charset="0"/>
            <a:cs typeface="Arial" panose="020B0604020202020204" pitchFamily="34" charset="0"/>
          </a:endParaRPr>
        </a:p>
      </xdr:txBody>
    </xdr:sp>
    <xdr:clientData/>
  </xdr:twoCellAnchor>
  <xdr:twoCellAnchor editAs="oneCell">
    <xdr:from>
      <xdr:col>14</xdr:col>
      <xdr:colOff>70643</xdr:colOff>
      <xdr:row>1</xdr:row>
      <xdr:rowOff>668</xdr:rowOff>
    </xdr:from>
    <xdr:to>
      <xdr:col>14</xdr:col>
      <xdr:colOff>1277690</xdr:colOff>
      <xdr:row>4</xdr:row>
      <xdr:rowOff>21090</xdr:rowOff>
    </xdr:to>
    <xdr:pic>
      <xdr:nvPicPr>
        <xdr:cNvPr id="4" name="Imagen 3">
          <a:extLst>
            <a:ext uri="{FF2B5EF4-FFF2-40B4-BE49-F238E27FC236}">
              <a16:creationId xmlns:a16="http://schemas.microsoft.com/office/drawing/2014/main" id="{23363559-DA68-8341-495D-3F3DAAF7A19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957" t="7586" r="10195" b="7906"/>
        <a:stretch/>
      </xdr:blipFill>
      <xdr:spPr>
        <a:xfrm>
          <a:off x="20920868" y="57818"/>
          <a:ext cx="1207047" cy="1001497"/>
        </a:xfrm>
        <a:prstGeom prst="rect">
          <a:avLst/>
        </a:prstGeom>
      </xdr:spPr>
    </xdr:pic>
    <xdr:clientData/>
  </xdr:twoCellAnchor>
  <xdr:twoCellAnchor>
    <xdr:from>
      <xdr:col>4</xdr:col>
      <xdr:colOff>42332</xdr:colOff>
      <xdr:row>17</xdr:row>
      <xdr:rowOff>74083</xdr:rowOff>
    </xdr:from>
    <xdr:to>
      <xdr:col>5</xdr:col>
      <xdr:colOff>1743074</xdr:colOff>
      <xdr:row>22</xdr:row>
      <xdr:rowOff>266700</xdr:rowOff>
    </xdr:to>
    <xdr:graphicFrame macro="">
      <xdr:nvGraphicFramePr>
        <xdr:cNvPr id="9" name="Gráfico 8">
          <a:extLst>
            <a:ext uri="{FF2B5EF4-FFF2-40B4-BE49-F238E27FC236}">
              <a16:creationId xmlns:a16="http://schemas.microsoft.com/office/drawing/2014/main" id="{355BACAE-32E2-44D7-B40E-9771FF6456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899583</xdr:colOff>
      <xdr:row>1</xdr:row>
      <xdr:rowOff>148166</xdr:rowOff>
    </xdr:from>
    <xdr:to>
      <xdr:col>2</xdr:col>
      <xdr:colOff>2106084</xdr:colOff>
      <xdr:row>5</xdr:row>
      <xdr:rowOff>1245</xdr:rowOff>
    </xdr:to>
    <xdr:pic>
      <xdr:nvPicPr>
        <xdr:cNvPr id="10" name="Imagen 9" descr="CNC - Comisión Nacional contra la Corrupción (CNC)">
          <a:extLst>
            <a:ext uri="{FF2B5EF4-FFF2-40B4-BE49-F238E27FC236}">
              <a16:creationId xmlns:a16="http://schemas.microsoft.com/office/drawing/2014/main" id="{1BB3B0B5-D8E3-4700-8B51-A40DE77A1E6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54916" y="201083"/>
          <a:ext cx="1206501" cy="10595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243417</xdr:colOff>
      <xdr:row>1</xdr:row>
      <xdr:rowOff>148166</xdr:rowOff>
    </xdr:from>
    <xdr:to>
      <xdr:col>1</xdr:col>
      <xdr:colOff>2024380</xdr:colOff>
      <xdr:row>4</xdr:row>
      <xdr:rowOff>51011</xdr:rowOff>
    </xdr:to>
    <xdr:pic>
      <xdr:nvPicPr>
        <xdr:cNvPr id="11" name="Imagen 10">
          <a:extLst>
            <a:ext uri="{FF2B5EF4-FFF2-40B4-BE49-F238E27FC236}">
              <a16:creationId xmlns:a16="http://schemas.microsoft.com/office/drawing/2014/main" id="{D7F8F921-E399-42D0-8F21-3C08AE3985FF}"/>
            </a:ext>
          </a:extLst>
        </xdr:cNvPr>
        <xdr:cNvPicPr/>
      </xdr:nvPicPr>
      <xdr:blipFill>
        <a:blip xmlns:r="http://schemas.openxmlformats.org/officeDocument/2006/relationships" r:embed="rId4"/>
        <a:stretch>
          <a:fillRect/>
        </a:stretch>
      </xdr:blipFill>
      <xdr:spPr>
        <a:xfrm>
          <a:off x="243417" y="201083"/>
          <a:ext cx="2151380" cy="887095"/>
        </a:xfrm>
        <a:prstGeom prst="rect">
          <a:avLst/>
        </a:prstGeom>
      </xdr:spPr>
    </xdr:pic>
    <xdr:clientData/>
  </xdr:twoCellAnchor>
  <xdr:twoCellAnchor editAs="oneCell">
    <xdr:from>
      <xdr:col>10</xdr:col>
      <xdr:colOff>800100</xdr:colOff>
      <xdr:row>17</xdr:row>
      <xdr:rowOff>76199</xdr:rowOff>
    </xdr:from>
    <xdr:to>
      <xdr:col>11</xdr:col>
      <xdr:colOff>333374</xdr:colOff>
      <xdr:row>21</xdr:row>
      <xdr:rowOff>381000</xdr:rowOff>
    </xdr:to>
    <xdr:pic>
      <xdr:nvPicPr>
        <xdr:cNvPr id="8" name="Imagen 7" descr="undefined">
          <a:extLst>
            <a:ext uri="{FF2B5EF4-FFF2-40B4-BE49-F238E27FC236}">
              <a16:creationId xmlns:a16="http://schemas.microsoft.com/office/drawing/2014/main" id="{C497729D-34F0-479C-B04F-56E27FF449EC}"/>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4516100" y="5486399"/>
          <a:ext cx="2019299" cy="215265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295275</xdr:colOff>
      <xdr:row>12</xdr:row>
      <xdr:rowOff>57149</xdr:rowOff>
    </xdr:from>
    <xdr:to>
      <xdr:col>6</xdr:col>
      <xdr:colOff>114300</xdr:colOff>
      <xdr:row>30</xdr:row>
      <xdr:rowOff>161924</xdr:rowOff>
    </xdr:to>
    <xdr:graphicFrame macro="">
      <xdr:nvGraphicFramePr>
        <xdr:cNvPr id="5" name="Gráfico 4">
          <a:extLst>
            <a:ext uri="{FF2B5EF4-FFF2-40B4-BE49-F238E27FC236}">
              <a16:creationId xmlns:a16="http://schemas.microsoft.com/office/drawing/2014/main" id="{FF659916-9678-4AC6-B6C4-D99B5C6562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652095</xdr:colOff>
      <xdr:row>28</xdr:row>
      <xdr:rowOff>138337</xdr:rowOff>
    </xdr:from>
    <xdr:to>
      <xdr:col>15</xdr:col>
      <xdr:colOff>745052</xdr:colOff>
      <xdr:row>34</xdr:row>
      <xdr:rowOff>1007066</xdr:rowOff>
    </xdr:to>
    <xdr:grpSp>
      <xdr:nvGrpSpPr>
        <xdr:cNvPr id="19" name="Grupo 18">
          <a:extLst>
            <a:ext uri="{FF2B5EF4-FFF2-40B4-BE49-F238E27FC236}">
              <a16:creationId xmlns:a16="http://schemas.microsoft.com/office/drawing/2014/main" id="{BA905AEF-04C2-4DB8-A8AB-D023289F7C8A}"/>
            </a:ext>
          </a:extLst>
        </xdr:cNvPr>
        <xdr:cNvGrpSpPr/>
      </xdr:nvGrpSpPr>
      <xdr:grpSpPr>
        <a:xfrm>
          <a:off x="8858249" y="6102452"/>
          <a:ext cx="6188957" cy="2077672"/>
          <a:chOff x="-105919" y="2534446"/>
          <a:chExt cx="5419630" cy="2077672"/>
        </a:xfrm>
      </xdr:grpSpPr>
      <xdr:sp macro="" textlink="">
        <xdr:nvSpPr>
          <xdr:cNvPr id="20" name="Rectángulo: esquinas redondeadas 19">
            <a:extLst>
              <a:ext uri="{FF2B5EF4-FFF2-40B4-BE49-F238E27FC236}">
                <a16:creationId xmlns:a16="http://schemas.microsoft.com/office/drawing/2014/main" id="{889AA0FE-89E2-404A-B80F-2CFA20C61E06}"/>
              </a:ext>
            </a:extLst>
          </xdr:cNvPr>
          <xdr:cNvSpPr/>
        </xdr:nvSpPr>
        <xdr:spPr>
          <a:xfrm>
            <a:off x="-105919" y="2558768"/>
            <a:ext cx="5419630" cy="2053350"/>
          </a:xfrm>
          <a:prstGeom prst="roundRect">
            <a:avLst/>
          </a:prstGeom>
          <a:solidFill>
            <a:schemeClr val="accent1">
              <a:lumMod val="60000"/>
              <a:lumOff val="40000"/>
            </a:schemeClr>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sp>
      <xdr:sp macro="" textlink="">
        <xdr:nvSpPr>
          <xdr:cNvPr id="21" name="Rectángulo: esquinas redondeadas 4">
            <a:extLst>
              <a:ext uri="{FF2B5EF4-FFF2-40B4-BE49-F238E27FC236}">
                <a16:creationId xmlns:a16="http://schemas.microsoft.com/office/drawing/2014/main" id="{43B49BFF-F66C-40B3-A141-540CB8E78AC7}"/>
              </a:ext>
            </a:extLst>
          </xdr:cNvPr>
          <xdr:cNvSpPr txBox="1"/>
        </xdr:nvSpPr>
        <xdr:spPr>
          <a:xfrm>
            <a:off x="109808" y="2534446"/>
            <a:ext cx="5154582" cy="185287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53340" rIns="53340" bIns="53340" numCol="1" spcCol="1270" anchor="ctr" anchorCtr="0">
            <a:noAutofit/>
          </a:bodyPr>
          <a:lstStyle/>
          <a:p>
            <a:pPr marL="0" lvl="0" indent="0" algn="l" defTabSz="622300">
              <a:lnSpc>
                <a:spcPct val="90000"/>
              </a:lnSpc>
              <a:spcBef>
                <a:spcPct val="0"/>
              </a:spcBef>
              <a:spcAft>
                <a:spcPct val="35000"/>
              </a:spcAft>
              <a:buNone/>
            </a:pPr>
            <a:r>
              <a:rPr lang="es-GT" sz="1400" b="1" i="1" kern="1200">
                <a:solidFill>
                  <a:sysClr val="windowText" lastClr="000000"/>
                </a:solidFill>
                <a:latin typeface="Arial" panose="020B0604020202020204" pitchFamily="34" charset="0"/>
                <a:cs typeface="Arial" panose="020B0604020202020204" pitchFamily="34" charset="0"/>
              </a:rPr>
              <a:t>Visión</a:t>
            </a:r>
            <a:r>
              <a:rPr lang="es-GT" sz="1400" b="0" i="1" kern="1200">
                <a:solidFill>
                  <a:sysClr val="windowText" lastClr="000000"/>
                </a:solidFill>
                <a:latin typeface="Arial" panose="020B0604020202020204" pitchFamily="34" charset="0"/>
                <a:cs typeface="Arial" panose="020B0604020202020204" pitchFamily="34" charset="0"/>
              </a:rPr>
              <a:t>:</a:t>
            </a:r>
          </a:p>
          <a:p>
            <a:pPr marL="0" lvl="0" indent="0" algn="just" defTabSz="622300">
              <a:lnSpc>
                <a:spcPct val="90000"/>
              </a:lnSpc>
              <a:spcBef>
                <a:spcPct val="0"/>
              </a:spcBef>
              <a:spcAft>
                <a:spcPct val="35000"/>
              </a:spcAft>
              <a:buNone/>
            </a:pPr>
            <a:r>
              <a:rPr lang="es-GT" sz="1400" b="0" i="1" kern="1200">
                <a:solidFill>
                  <a:sysClr val="windowText" lastClr="000000"/>
                </a:solidFill>
                <a:latin typeface="Arial" panose="020B0604020202020204" pitchFamily="34" charset="0"/>
                <a:cs typeface="Arial" panose="020B0604020202020204" pitchFamily="34" charset="0"/>
              </a:rPr>
              <a:t>"Ser una institución pública eficiente, eficaz y transparente que promueve el desarrollo sustentable y sostenible del sector, para que los productores agropecuarios, forestales e hidrobiológicos, obtengan un desarrollo rural integral a través del uso equitativo de los medios de producción y uso sostenible de los recursos naturales renovables, mejorando su calidad de vida, seguridad y soberanía alimentaria, y competitividad</a:t>
            </a:r>
            <a:r>
              <a:rPr lang="es-GT" sz="1200" b="0" i="1" kern="1200">
                <a:solidFill>
                  <a:sysClr val="windowText" lastClr="000000"/>
                </a:solidFill>
                <a:latin typeface="Arial" panose="020B0604020202020204" pitchFamily="34" charset="0"/>
                <a:cs typeface="Arial" panose="020B0604020202020204" pitchFamily="34" charset="0"/>
              </a:rPr>
              <a:t>."</a:t>
            </a:r>
          </a:p>
        </xdr:txBody>
      </xdr:sp>
    </xdr:grpSp>
    <xdr:clientData/>
  </xdr:twoCellAnchor>
  <xdr:twoCellAnchor>
    <xdr:from>
      <xdr:col>7</xdr:col>
      <xdr:colOff>659422</xdr:colOff>
      <xdr:row>16</xdr:row>
      <xdr:rowOff>67341</xdr:rowOff>
    </xdr:from>
    <xdr:to>
      <xdr:col>15</xdr:col>
      <xdr:colOff>732691</xdr:colOff>
      <xdr:row>27</xdr:row>
      <xdr:rowOff>57496</xdr:rowOff>
    </xdr:to>
    <xdr:grpSp>
      <xdr:nvGrpSpPr>
        <xdr:cNvPr id="25" name="Grupo 24">
          <a:extLst>
            <a:ext uri="{FF2B5EF4-FFF2-40B4-BE49-F238E27FC236}">
              <a16:creationId xmlns:a16="http://schemas.microsoft.com/office/drawing/2014/main" id="{1CCFDD9C-7234-4CB7-894C-936B74513BB2}"/>
            </a:ext>
          </a:extLst>
        </xdr:cNvPr>
        <xdr:cNvGrpSpPr/>
      </xdr:nvGrpSpPr>
      <xdr:grpSpPr>
        <a:xfrm>
          <a:off x="8865576" y="3745456"/>
          <a:ext cx="6169269" cy="2085655"/>
          <a:chOff x="-9853" y="307355"/>
          <a:chExt cx="5438774" cy="2112033"/>
        </a:xfrm>
      </xdr:grpSpPr>
      <xdr:sp macro="" textlink="">
        <xdr:nvSpPr>
          <xdr:cNvPr id="26" name="Rectángulo: esquinas redondeadas 25">
            <a:extLst>
              <a:ext uri="{FF2B5EF4-FFF2-40B4-BE49-F238E27FC236}">
                <a16:creationId xmlns:a16="http://schemas.microsoft.com/office/drawing/2014/main" id="{63586523-9DF9-43F5-978F-8ADA480A5EAF}"/>
              </a:ext>
            </a:extLst>
          </xdr:cNvPr>
          <xdr:cNvSpPr/>
        </xdr:nvSpPr>
        <xdr:spPr>
          <a:xfrm>
            <a:off x="-9853" y="366038"/>
            <a:ext cx="5438774" cy="2053350"/>
          </a:xfrm>
          <a:prstGeom prst="roundRect">
            <a:avLst/>
          </a:prstGeom>
          <a:solidFill>
            <a:schemeClr val="accent1">
              <a:lumMod val="60000"/>
              <a:lumOff val="40000"/>
            </a:schemeClr>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sp>
      <xdr:sp macro="" textlink="">
        <xdr:nvSpPr>
          <xdr:cNvPr id="27" name="Rectángulo: esquinas redondeadas 4">
            <a:extLst>
              <a:ext uri="{FF2B5EF4-FFF2-40B4-BE49-F238E27FC236}">
                <a16:creationId xmlns:a16="http://schemas.microsoft.com/office/drawing/2014/main" id="{7B871AB3-49A9-41BF-A62C-6D4CA9669500}"/>
              </a:ext>
            </a:extLst>
          </xdr:cNvPr>
          <xdr:cNvSpPr txBox="1"/>
        </xdr:nvSpPr>
        <xdr:spPr>
          <a:xfrm>
            <a:off x="100236" y="307355"/>
            <a:ext cx="5238302" cy="185287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53340" rIns="53340" bIns="53340" numCol="1" spcCol="1270" anchor="ctr" anchorCtr="0">
            <a:noAutofit/>
            <a:scene3d>
              <a:camera prst="orthographicFront"/>
              <a:lightRig rig="threePt" dir="t"/>
            </a:scene3d>
            <a:sp3d contourW="12700">
              <a:contourClr>
                <a:schemeClr val="accent1">
                  <a:lumMod val="75000"/>
                </a:schemeClr>
              </a:contourClr>
            </a:sp3d>
          </a:bodyPr>
          <a:lstStyle/>
          <a:p>
            <a:pPr marL="0" lvl="0" indent="0" algn="l" defTabSz="622300">
              <a:lnSpc>
                <a:spcPct val="90000"/>
              </a:lnSpc>
              <a:spcBef>
                <a:spcPct val="0"/>
              </a:spcBef>
              <a:spcAft>
                <a:spcPct val="35000"/>
              </a:spcAft>
              <a:buNone/>
            </a:pPr>
            <a:r>
              <a:rPr lang="es-GT" sz="1400" b="1" i="1" kern="1200">
                <a:solidFill>
                  <a:sysClr val="windowText" lastClr="000000"/>
                </a:solidFill>
                <a:latin typeface="Arial" panose="020B0604020202020204" pitchFamily="34" charset="0"/>
                <a:cs typeface="Arial" panose="020B0604020202020204" pitchFamily="34" charset="0"/>
              </a:rPr>
              <a:t>Misión</a:t>
            </a:r>
            <a:r>
              <a:rPr lang="es-GT" sz="1400" b="0" i="1" kern="1200">
                <a:solidFill>
                  <a:sysClr val="windowText" lastClr="000000"/>
                </a:solidFill>
                <a:latin typeface="Arial" panose="020B0604020202020204" pitchFamily="34" charset="0"/>
                <a:cs typeface="Arial" panose="020B0604020202020204" pitchFamily="34" charset="0"/>
              </a:rPr>
              <a:t>:</a:t>
            </a:r>
          </a:p>
          <a:p>
            <a:pPr marL="0" lvl="0" indent="0" algn="just" defTabSz="622300">
              <a:lnSpc>
                <a:spcPct val="90000"/>
              </a:lnSpc>
              <a:spcBef>
                <a:spcPct val="0"/>
              </a:spcBef>
              <a:spcAft>
                <a:spcPct val="35000"/>
              </a:spcAft>
              <a:buNone/>
            </a:pPr>
            <a:r>
              <a:rPr lang="es-GT" sz="1400" b="0" i="1" kern="1200">
                <a:solidFill>
                  <a:sysClr val="windowText" lastClr="000000"/>
                </a:solidFill>
                <a:latin typeface="Arial" panose="020B0604020202020204" pitchFamily="34" charset="0"/>
                <a:cs typeface="Arial" panose="020B0604020202020204" pitchFamily="34" charset="0"/>
              </a:rPr>
              <a:t>"Somos una Institución del Estado, que fomenta el desarrollo rural integral a través de la transformación y modernización del sector agropecuario, forestal e hidrobiológico, desarrollando capacidades productivas, organizativas y consolidados para lograr la seguridad y soberanía alimentaria y competitividad con normas y regulaciones claras para el manejo de productos en el mercado nacional e internacional, garantizando la sostenibilidad de los recursos naturales."</a:t>
            </a:r>
          </a:p>
        </xdr:txBody>
      </xdr:sp>
    </xdr:grpSp>
    <xdr:clientData/>
  </xdr:twoCellAnchor>
  <xdr:twoCellAnchor>
    <xdr:from>
      <xdr:col>8</xdr:col>
      <xdr:colOff>36634</xdr:colOff>
      <xdr:row>4</xdr:row>
      <xdr:rowOff>14654</xdr:rowOff>
    </xdr:from>
    <xdr:to>
      <xdr:col>15</xdr:col>
      <xdr:colOff>688731</xdr:colOff>
      <xdr:row>13</xdr:row>
      <xdr:rowOff>14653</xdr:rowOff>
    </xdr:to>
    <xdr:graphicFrame macro="">
      <xdr:nvGraphicFramePr>
        <xdr:cNvPr id="3" name="Diagrama 2">
          <a:extLst>
            <a:ext uri="{FF2B5EF4-FFF2-40B4-BE49-F238E27FC236}">
              <a16:creationId xmlns:a16="http://schemas.microsoft.com/office/drawing/2014/main" id="{7BDAD280-61FE-4B7A-90EF-734237599412}"/>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114300</xdr:colOff>
      <xdr:row>32</xdr:row>
      <xdr:rowOff>190499</xdr:rowOff>
    </xdr:from>
    <xdr:to>
      <xdr:col>7</xdr:col>
      <xdr:colOff>352426</xdr:colOff>
      <xdr:row>61</xdr:row>
      <xdr:rowOff>114300</xdr:rowOff>
    </xdr:to>
    <xdr:graphicFrame macro="">
      <xdr:nvGraphicFramePr>
        <xdr:cNvPr id="3" name="Gráfico 2">
          <a:extLst>
            <a:ext uri="{FF2B5EF4-FFF2-40B4-BE49-F238E27FC236}">
              <a16:creationId xmlns:a16="http://schemas.microsoft.com/office/drawing/2014/main" id="{AC3A1846-278A-4293-BD92-51C54E8A37E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747712</xdr:colOff>
      <xdr:row>32</xdr:row>
      <xdr:rowOff>171449</xdr:rowOff>
    </xdr:from>
    <xdr:to>
      <xdr:col>13</xdr:col>
      <xdr:colOff>123825</xdr:colOff>
      <xdr:row>60</xdr:row>
      <xdr:rowOff>28574</xdr:rowOff>
    </xdr:to>
    <xdr:graphicFrame macro="">
      <xdr:nvGraphicFramePr>
        <xdr:cNvPr id="4" name="Gráfico 3">
          <a:extLst>
            <a:ext uri="{FF2B5EF4-FFF2-40B4-BE49-F238E27FC236}">
              <a16:creationId xmlns:a16="http://schemas.microsoft.com/office/drawing/2014/main" id="{E219EEA0-EFA1-4485-B2D1-79205CEB43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66676</xdr:colOff>
      <xdr:row>8</xdr:row>
      <xdr:rowOff>40482</xdr:rowOff>
    </xdr:from>
    <xdr:to>
      <xdr:col>8</xdr:col>
      <xdr:colOff>295275</xdr:colOff>
      <xdr:row>20</xdr:row>
      <xdr:rowOff>142873</xdr:rowOff>
    </xdr:to>
    <xdr:pic>
      <xdr:nvPicPr>
        <xdr:cNvPr id="2" name="Imagen 1">
          <a:extLst>
            <a:ext uri="{FF2B5EF4-FFF2-40B4-BE49-F238E27FC236}">
              <a16:creationId xmlns:a16="http://schemas.microsoft.com/office/drawing/2014/main" id="{1439867C-ADDD-4100-A365-78D14D0A665A}"/>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5962651" y="611982"/>
          <a:ext cx="2514599" cy="29122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685800</xdr:colOff>
      <xdr:row>14</xdr:row>
      <xdr:rowOff>114300</xdr:rowOff>
    </xdr:from>
    <xdr:to>
      <xdr:col>15</xdr:col>
      <xdr:colOff>247650</xdr:colOff>
      <xdr:row>15</xdr:row>
      <xdr:rowOff>104775</xdr:rowOff>
    </xdr:to>
    <xdr:sp macro="" textlink="">
      <xdr:nvSpPr>
        <xdr:cNvPr id="5" name="CuadroTexto 4">
          <a:extLst>
            <a:ext uri="{FF2B5EF4-FFF2-40B4-BE49-F238E27FC236}">
              <a16:creationId xmlns:a16="http://schemas.microsoft.com/office/drawing/2014/main" id="{4462D1A7-4307-40B0-828C-3F8064B1005A}"/>
            </a:ext>
          </a:extLst>
        </xdr:cNvPr>
        <xdr:cNvSpPr txBox="1"/>
      </xdr:nvSpPr>
      <xdr:spPr>
        <a:xfrm>
          <a:off x="13439775" y="3781425"/>
          <a:ext cx="323850"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GT" sz="1100"/>
        </a:p>
      </xdr:txBody>
    </xdr:sp>
    <xdr:clientData/>
  </xdr:twoCellAnchor>
  <xdr:twoCellAnchor>
    <xdr:from>
      <xdr:col>7</xdr:col>
      <xdr:colOff>733424</xdr:colOff>
      <xdr:row>23</xdr:row>
      <xdr:rowOff>180974</xdr:rowOff>
    </xdr:from>
    <xdr:to>
      <xdr:col>18</xdr:col>
      <xdr:colOff>514350</xdr:colOff>
      <xdr:row>33</xdr:row>
      <xdr:rowOff>895350</xdr:rowOff>
    </xdr:to>
    <xdr:graphicFrame macro="">
      <xdr:nvGraphicFramePr>
        <xdr:cNvPr id="4" name="Gráfico 3">
          <a:extLst>
            <a:ext uri="{FF2B5EF4-FFF2-40B4-BE49-F238E27FC236}">
              <a16:creationId xmlns:a16="http://schemas.microsoft.com/office/drawing/2014/main" id="{5070EB0C-E362-48CF-AA5E-766EC314286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20</xdr:col>
      <xdr:colOff>38100</xdr:colOff>
      <xdr:row>6</xdr:row>
      <xdr:rowOff>9524</xdr:rowOff>
    </xdr:from>
    <xdr:to>
      <xdr:col>30</xdr:col>
      <xdr:colOff>28575</xdr:colOff>
      <xdr:row>32</xdr:row>
      <xdr:rowOff>95250</xdr:rowOff>
    </xdr:to>
    <xdr:pic>
      <xdr:nvPicPr>
        <xdr:cNvPr id="6" name="Imagen 5" descr="undefined">
          <a:extLst>
            <a:ext uri="{FF2B5EF4-FFF2-40B4-BE49-F238E27FC236}">
              <a16:creationId xmlns:a16="http://schemas.microsoft.com/office/drawing/2014/main" id="{B73629F4-A2E9-44A6-9CBD-66543514E97D}"/>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192875" y="1352549"/>
          <a:ext cx="7610475" cy="852487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1990724</xdr:colOff>
      <xdr:row>38</xdr:row>
      <xdr:rowOff>161925</xdr:rowOff>
    </xdr:from>
    <xdr:to>
      <xdr:col>12</xdr:col>
      <xdr:colOff>990599</xdr:colOff>
      <xdr:row>65</xdr:row>
      <xdr:rowOff>95250</xdr:rowOff>
    </xdr:to>
    <xdr:graphicFrame macro="">
      <xdr:nvGraphicFramePr>
        <xdr:cNvPr id="2" name="Gráfico 1">
          <a:extLst>
            <a:ext uri="{FF2B5EF4-FFF2-40B4-BE49-F238E27FC236}">
              <a16:creationId xmlns:a16="http://schemas.microsoft.com/office/drawing/2014/main" id="{4CD06435-2DEE-4777-ABC0-7CC53E9DF8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xdr:colOff>
      <xdr:row>39</xdr:row>
      <xdr:rowOff>76199</xdr:rowOff>
    </xdr:from>
    <xdr:to>
      <xdr:col>6</xdr:col>
      <xdr:colOff>9525</xdr:colOff>
      <xdr:row>71</xdr:row>
      <xdr:rowOff>104774</xdr:rowOff>
    </xdr:to>
    <xdr:graphicFrame macro="">
      <xdr:nvGraphicFramePr>
        <xdr:cNvPr id="7" name="Gráfico 6">
          <a:extLst>
            <a:ext uri="{FF2B5EF4-FFF2-40B4-BE49-F238E27FC236}">
              <a16:creationId xmlns:a16="http://schemas.microsoft.com/office/drawing/2014/main" id="{DC72E935-2146-4F1D-A613-6DB777A5D0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238125</xdr:colOff>
      <xdr:row>39</xdr:row>
      <xdr:rowOff>38100</xdr:rowOff>
    </xdr:from>
    <xdr:to>
      <xdr:col>9</xdr:col>
      <xdr:colOff>1571625</xdr:colOff>
      <xdr:row>71</xdr:row>
      <xdr:rowOff>95250</xdr:rowOff>
    </xdr:to>
    <xdr:graphicFrame macro="">
      <xdr:nvGraphicFramePr>
        <xdr:cNvPr id="9" name="Gráfico 8">
          <a:extLst>
            <a:ext uri="{FF2B5EF4-FFF2-40B4-BE49-F238E27FC236}">
              <a16:creationId xmlns:a16="http://schemas.microsoft.com/office/drawing/2014/main" id="{6D418170-363E-4E8B-A0AB-E308CA0E9C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552450</xdr:colOff>
      <xdr:row>32</xdr:row>
      <xdr:rowOff>152400</xdr:rowOff>
    </xdr:from>
    <xdr:to>
      <xdr:col>3</xdr:col>
      <xdr:colOff>838200</xdr:colOff>
      <xdr:row>35</xdr:row>
      <xdr:rowOff>114300</xdr:rowOff>
    </xdr:to>
    <xdr:sp macro="" textlink="">
      <xdr:nvSpPr>
        <xdr:cNvPr id="12" name="Flecha: hacia abajo 11">
          <a:extLst>
            <a:ext uri="{FF2B5EF4-FFF2-40B4-BE49-F238E27FC236}">
              <a16:creationId xmlns:a16="http://schemas.microsoft.com/office/drawing/2014/main" id="{189E7B3D-D268-403A-85F8-FD6383B7027D}"/>
            </a:ext>
          </a:extLst>
        </xdr:cNvPr>
        <xdr:cNvSpPr/>
      </xdr:nvSpPr>
      <xdr:spPr>
        <a:xfrm>
          <a:off x="4610100" y="19269075"/>
          <a:ext cx="285750" cy="5334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7</xdr:col>
      <xdr:colOff>1838325</xdr:colOff>
      <xdr:row>27</xdr:row>
      <xdr:rowOff>190500</xdr:rowOff>
    </xdr:from>
    <xdr:to>
      <xdr:col>7</xdr:col>
      <xdr:colOff>2124075</xdr:colOff>
      <xdr:row>28</xdr:row>
      <xdr:rowOff>114300</xdr:rowOff>
    </xdr:to>
    <xdr:sp macro="" textlink="">
      <xdr:nvSpPr>
        <xdr:cNvPr id="13" name="Flecha: hacia abajo 12">
          <a:extLst>
            <a:ext uri="{FF2B5EF4-FFF2-40B4-BE49-F238E27FC236}">
              <a16:creationId xmlns:a16="http://schemas.microsoft.com/office/drawing/2014/main" id="{875DD32D-83E8-400D-B268-A1ED4C8C50DF}"/>
            </a:ext>
          </a:extLst>
        </xdr:cNvPr>
        <xdr:cNvSpPr/>
      </xdr:nvSpPr>
      <xdr:spPr>
        <a:xfrm>
          <a:off x="10991850" y="13373100"/>
          <a:ext cx="285750" cy="5334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2705100</xdr:colOff>
      <xdr:row>32</xdr:row>
      <xdr:rowOff>28575</xdr:rowOff>
    </xdr:from>
    <xdr:to>
      <xdr:col>11</xdr:col>
      <xdr:colOff>200025</xdr:colOff>
      <xdr:row>34</xdr:row>
      <xdr:rowOff>180975</xdr:rowOff>
    </xdr:to>
    <xdr:sp macro="" textlink="">
      <xdr:nvSpPr>
        <xdr:cNvPr id="14" name="Flecha: hacia abajo 13">
          <a:extLst>
            <a:ext uri="{FF2B5EF4-FFF2-40B4-BE49-F238E27FC236}">
              <a16:creationId xmlns:a16="http://schemas.microsoft.com/office/drawing/2014/main" id="{8B87FD34-15B8-411A-93FC-4420CCF84817}"/>
            </a:ext>
          </a:extLst>
        </xdr:cNvPr>
        <xdr:cNvSpPr/>
      </xdr:nvSpPr>
      <xdr:spPr>
        <a:xfrm>
          <a:off x="17716500" y="17897475"/>
          <a:ext cx="285750" cy="5334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104773</xdr:colOff>
      <xdr:row>17</xdr:row>
      <xdr:rowOff>38099</xdr:rowOff>
    </xdr:from>
    <xdr:to>
      <xdr:col>12</xdr:col>
      <xdr:colOff>676274</xdr:colOff>
      <xdr:row>36</xdr:row>
      <xdr:rowOff>28575</xdr:rowOff>
    </xdr:to>
    <xdr:graphicFrame macro="">
      <xdr:nvGraphicFramePr>
        <xdr:cNvPr id="2" name="Gráfico 1">
          <a:extLst>
            <a:ext uri="{FF2B5EF4-FFF2-40B4-BE49-F238E27FC236}">
              <a16:creationId xmlns:a16="http://schemas.microsoft.com/office/drawing/2014/main" id="{D70EF552-EB4E-4141-9D0B-D40089501A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S57"/>
  <sheetViews>
    <sheetView topLeftCell="F7" zoomScaleNormal="100" zoomScaleSheetLayoutView="100" workbookViewId="0">
      <selection activeCell="Q22" sqref="Q22"/>
    </sheetView>
  </sheetViews>
  <sheetFormatPr baseColWidth="10" defaultRowHeight="15"/>
  <cols>
    <col min="1" max="1" width="5.5703125" style="1" customWidth="1"/>
    <col min="2" max="2" width="31.28515625" style="1" customWidth="1"/>
    <col min="3" max="3" width="37.42578125" style="1" customWidth="1"/>
    <col min="4" max="4" width="2.85546875" style="1" customWidth="1"/>
    <col min="5" max="5" width="42.42578125" style="1" customWidth="1"/>
    <col min="6" max="6" width="26.7109375" style="1" customWidth="1"/>
    <col min="7" max="7" width="3.28515625" style="1" customWidth="1"/>
    <col min="8" max="8" width="29.140625" style="1" customWidth="1"/>
    <col min="9" max="9" width="23.140625" style="1" customWidth="1"/>
    <col min="10" max="10" width="3.85546875" style="1" customWidth="1"/>
    <col min="11" max="11" width="37.28515625" style="1" customWidth="1"/>
    <col min="12" max="12" width="20.7109375" style="1" customWidth="1"/>
    <col min="13" max="13" width="3.85546875" style="1" customWidth="1"/>
    <col min="14" max="14" width="45.140625" style="1" customWidth="1"/>
    <col min="15" max="15" width="22.28515625" style="1" customWidth="1"/>
    <col min="16" max="18" width="11.42578125" style="1"/>
    <col min="19" max="19" width="13.140625" style="1" bestFit="1" customWidth="1"/>
    <col min="20" max="16384" width="11.42578125" style="1"/>
  </cols>
  <sheetData>
    <row r="1" spans="2:19" ht="4.5" customHeight="1"/>
    <row r="2" spans="2:19" ht="26.25">
      <c r="B2" s="248" t="s">
        <v>13</v>
      </c>
      <c r="C2" s="248"/>
      <c r="D2" s="248"/>
      <c r="E2" s="248"/>
      <c r="F2" s="248"/>
      <c r="G2" s="248"/>
      <c r="H2" s="248"/>
      <c r="I2" s="248"/>
      <c r="J2" s="248"/>
      <c r="K2" s="248"/>
      <c r="L2" s="248"/>
      <c r="M2" s="248"/>
      <c r="N2" s="248"/>
      <c r="O2" s="248"/>
    </row>
    <row r="3" spans="2:19" ht="24" customHeight="1">
      <c r="B3" s="249" t="s">
        <v>129</v>
      </c>
      <c r="C3" s="250"/>
      <c r="D3" s="250"/>
      <c r="E3" s="250"/>
      <c r="F3" s="250"/>
      <c r="G3" s="250"/>
      <c r="H3" s="250"/>
      <c r="I3" s="250"/>
      <c r="J3" s="250"/>
      <c r="K3" s="250"/>
      <c r="L3" s="250"/>
      <c r="M3" s="250"/>
      <c r="N3" s="250"/>
      <c r="O3" s="250"/>
    </row>
    <row r="4" spans="2:19" ht="27" customHeight="1">
      <c r="B4" s="251" t="s">
        <v>55</v>
      </c>
      <c r="C4" s="251"/>
      <c r="D4" s="251"/>
      <c r="E4" s="251"/>
      <c r="F4" s="251"/>
      <c r="G4" s="251"/>
      <c r="H4" s="251"/>
      <c r="I4" s="251"/>
      <c r="J4" s="251"/>
      <c r="K4" s="251"/>
      <c r="L4" s="251"/>
      <c r="M4" s="251"/>
      <c r="N4" s="251"/>
      <c r="O4" s="251"/>
    </row>
    <row r="5" spans="2:19" ht="17.25" customHeight="1">
      <c r="B5" s="5"/>
      <c r="C5" s="2"/>
      <c r="D5" s="2"/>
      <c r="E5" s="2"/>
      <c r="F5" s="2"/>
      <c r="G5" s="2"/>
      <c r="H5" s="2"/>
      <c r="I5" s="2"/>
      <c r="J5" s="4"/>
      <c r="K5" s="4"/>
      <c r="L5" s="4"/>
      <c r="M5" s="4"/>
      <c r="N5" s="4"/>
      <c r="O5" s="6" t="s">
        <v>6</v>
      </c>
    </row>
    <row r="6" spans="2:19" ht="4.5" customHeight="1" thickBot="1">
      <c r="B6" s="2"/>
      <c r="C6" s="2"/>
      <c r="D6" s="2"/>
      <c r="E6" s="2"/>
      <c r="F6" s="2"/>
      <c r="G6" s="2"/>
      <c r="H6" s="2"/>
      <c r="I6" s="2"/>
      <c r="J6" s="4"/>
      <c r="K6" s="4"/>
      <c r="L6" s="4"/>
      <c r="M6" s="4"/>
      <c r="N6" s="4"/>
      <c r="O6" s="4"/>
    </row>
    <row r="7" spans="2:19" ht="33.75" customHeight="1">
      <c r="B7" s="240" t="s">
        <v>0</v>
      </c>
      <c r="C7" s="241"/>
      <c r="D7" s="24"/>
      <c r="E7" s="238" t="s">
        <v>110</v>
      </c>
      <c r="F7" s="239"/>
      <c r="G7" s="24"/>
      <c r="H7" s="242" t="s">
        <v>11</v>
      </c>
      <c r="I7" s="239"/>
      <c r="J7" s="25"/>
      <c r="K7" s="252" t="s">
        <v>12</v>
      </c>
      <c r="L7" s="252"/>
      <c r="M7" s="25"/>
      <c r="N7" s="242" t="s">
        <v>1</v>
      </c>
      <c r="O7" s="253"/>
    </row>
    <row r="8" spans="2:19" ht="29.25" customHeight="1">
      <c r="B8" s="231" t="s">
        <v>65</v>
      </c>
      <c r="C8" s="247" t="s">
        <v>62</v>
      </c>
      <c r="D8" s="24"/>
      <c r="E8" s="229" t="s">
        <v>183</v>
      </c>
      <c r="F8" s="243">
        <f>+'GESTION DEL PRESUPUESTO'!D10</f>
        <v>2199102000</v>
      </c>
      <c r="G8" s="24"/>
      <c r="H8" s="26" t="s">
        <v>46</v>
      </c>
      <c r="I8" s="52">
        <f>+'EJECUCIÓN GRUPO Y FINALIDAD'!D13</f>
        <v>230408188.62</v>
      </c>
      <c r="J8" s="25"/>
      <c r="K8" s="68" t="s">
        <v>32</v>
      </c>
      <c r="L8" s="73">
        <f>+'PRESUPUESTO POR REGIÓN'!D10</f>
        <v>412331445.42000002</v>
      </c>
      <c r="M8" s="25"/>
      <c r="N8" s="255" t="s">
        <v>54</v>
      </c>
      <c r="O8" s="254">
        <f>+'SERVICIOS PERSONALES TEC Y PROF'!D9</f>
        <v>578566857</v>
      </c>
      <c r="Q8" s="3"/>
      <c r="R8" s="7"/>
    </row>
    <row r="9" spans="2:19" ht="29.25" customHeight="1">
      <c r="B9" s="231"/>
      <c r="C9" s="247"/>
      <c r="D9" s="24"/>
      <c r="E9" s="246"/>
      <c r="F9" s="244"/>
      <c r="G9" s="24"/>
      <c r="H9" s="26" t="s">
        <v>57</v>
      </c>
      <c r="I9" s="52">
        <f>+'EJECUCIÓN GRUPO Y FINALIDAD'!D14</f>
        <v>65049196.340000004</v>
      </c>
      <c r="J9" s="25"/>
      <c r="K9" s="70" t="s">
        <v>35</v>
      </c>
      <c r="L9" s="74">
        <f>+'PRESUPUESTO POR REGIÓN'!D11</f>
        <v>12209169.9</v>
      </c>
      <c r="M9" s="25"/>
      <c r="N9" s="255"/>
      <c r="O9" s="254"/>
      <c r="Q9" s="3"/>
      <c r="R9" s="7"/>
    </row>
    <row r="10" spans="2:19" ht="29.25" customHeight="1">
      <c r="B10" s="231"/>
      <c r="C10" s="247"/>
      <c r="D10" s="24"/>
      <c r="E10" s="246"/>
      <c r="F10" s="244"/>
      <c r="G10" s="24"/>
      <c r="H10" s="26" t="s">
        <v>47</v>
      </c>
      <c r="I10" s="52">
        <f>+'EJECUCIÓN GRUPO Y FINALIDAD'!D15</f>
        <v>81181484.349999994</v>
      </c>
      <c r="J10" s="25"/>
      <c r="K10" s="68" t="s">
        <v>34</v>
      </c>
      <c r="L10" s="69">
        <f>+'PRESUPUESTO POR REGIÓN'!D12</f>
        <v>12490985.529999999</v>
      </c>
      <c r="M10" s="25"/>
      <c r="N10" s="255"/>
      <c r="O10" s="254"/>
      <c r="Q10" s="3"/>
      <c r="R10" s="7"/>
    </row>
    <row r="11" spans="2:19" ht="29.25" customHeight="1">
      <c r="B11" s="231"/>
      <c r="C11" s="247"/>
      <c r="D11" s="24"/>
      <c r="E11" s="230"/>
      <c r="F11" s="245"/>
      <c r="G11" s="24"/>
      <c r="H11" s="26" t="s">
        <v>48</v>
      </c>
      <c r="I11" s="52">
        <f>+'EJECUCIÓN GRUPO Y FINALIDAD'!D16</f>
        <v>10716118.619999999</v>
      </c>
      <c r="J11" s="25"/>
      <c r="K11" s="70" t="s">
        <v>33</v>
      </c>
      <c r="L11" s="74">
        <f>+'PRESUPUESTO POR REGIÓN'!D13</f>
        <v>10595030.41</v>
      </c>
      <c r="M11" s="25"/>
      <c r="N11" s="255"/>
      <c r="O11" s="254"/>
    </row>
    <row r="12" spans="2:19" ht="29.25" customHeight="1">
      <c r="B12" s="231" t="s">
        <v>21</v>
      </c>
      <c r="C12" s="233" t="s">
        <v>67</v>
      </c>
      <c r="D12" s="24"/>
      <c r="E12" s="229" t="s">
        <v>4</v>
      </c>
      <c r="F12" s="243">
        <f>+'GESTION DEL PRESUPUESTO'!E10</f>
        <v>543452269.00999999</v>
      </c>
      <c r="G12" s="24"/>
      <c r="H12" s="37" t="s">
        <v>49</v>
      </c>
      <c r="I12" s="52">
        <f>+'EJECUCIÓN GRUPO Y FINALIDAD'!D17</f>
        <v>98241444.510000005</v>
      </c>
      <c r="J12" s="25"/>
      <c r="K12" s="68" t="s">
        <v>36</v>
      </c>
      <c r="L12" s="69">
        <f>+'PRESUPUESTO POR REGIÓN'!D14</f>
        <v>9867913.9399999995</v>
      </c>
      <c r="M12" s="25"/>
      <c r="N12" s="255" t="s">
        <v>9</v>
      </c>
      <c r="O12" s="254">
        <f>+'SERVICIOS PERSONALES TEC Y PROF'!D10</f>
        <v>230408188.62</v>
      </c>
      <c r="R12" s="266"/>
      <c r="S12" s="267"/>
    </row>
    <row r="13" spans="2:19" ht="29.25" customHeight="1">
      <c r="B13" s="231"/>
      <c r="C13" s="233"/>
      <c r="D13" s="24"/>
      <c r="E13" s="246"/>
      <c r="F13" s="244"/>
      <c r="G13" s="24"/>
      <c r="H13" s="37" t="s">
        <v>50</v>
      </c>
      <c r="I13" s="52">
        <f>+'EJECUCIÓN GRUPO Y FINALIDAD'!D18</f>
        <v>21973742</v>
      </c>
      <c r="J13" s="25"/>
      <c r="K13" s="70" t="s">
        <v>37</v>
      </c>
      <c r="L13" s="74">
        <f>+'PRESUPUESTO POR REGIÓN'!D15</f>
        <v>33528109.719999999</v>
      </c>
      <c r="M13" s="25"/>
      <c r="N13" s="255"/>
      <c r="O13" s="254"/>
      <c r="R13" s="266"/>
      <c r="S13" s="267"/>
    </row>
    <row r="14" spans="2:19" ht="29.25" customHeight="1">
      <c r="B14" s="231"/>
      <c r="C14" s="233"/>
      <c r="D14" s="24"/>
      <c r="E14" s="246"/>
      <c r="F14" s="244"/>
      <c r="G14" s="24"/>
      <c r="H14" s="26" t="s">
        <v>51</v>
      </c>
      <c r="I14" s="52">
        <f>+'EJECUCIÓN GRUPO Y FINALIDAD'!D19</f>
        <v>4851547.78</v>
      </c>
      <c r="J14" s="25"/>
      <c r="K14" s="68" t="s">
        <v>38</v>
      </c>
      <c r="L14" s="69">
        <f>+'PRESUPUESTO POR REGIÓN'!D16</f>
        <v>23115738.18</v>
      </c>
      <c r="M14" s="25"/>
      <c r="N14" s="255"/>
      <c r="O14" s="254"/>
      <c r="R14" s="266"/>
      <c r="S14" s="267"/>
    </row>
    <row r="15" spans="2:19" ht="29.25" thickBot="1">
      <c r="B15" s="231"/>
      <c r="C15" s="233"/>
      <c r="D15" s="24"/>
      <c r="E15" s="230"/>
      <c r="F15" s="245"/>
      <c r="G15" s="24"/>
      <c r="H15" s="38" t="s">
        <v>52</v>
      </c>
      <c r="I15" s="52">
        <f>+'EJECUCIÓN GRUPO Y FINALIDAD'!D20</f>
        <v>31030546.789999999</v>
      </c>
      <c r="J15" s="25"/>
      <c r="K15" s="70" t="s">
        <v>39</v>
      </c>
      <c r="L15" s="74">
        <f>+'PRESUPUESTO POR REGIÓN'!D17</f>
        <v>16430867.91</v>
      </c>
      <c r="M15" s="25"/>
      <c r="N15" s="255"/>
      <c r="O15" s="254"/>
      <c r="R15" s="266"/>
      <c r="S15" s="268"/>
    </row>
    <row r="16" spans="2:19" ht="23.25" customHeight="1" thickBot="1">
      <c r="B16" s="231" t="s">
        <v>20</v>
      </c>
      <c r="C16" s="232" t="s">
        <v>66</v>
      </c>
      <c r="D16" s="24"/>
      <c r="E16" s="229" t="s">
        <v>7</v>
      </c>
      <c r="F16" s="227">
        <v>0.24709999999999999</v>
      </c>
      <c r="G16" s="24"/>
      <c r="H16" s="58" t="s">
        <v>64</v>
      </c>
      <c r="I16" s="62">
        <f>SUM(I8:I15)</f>
        <v>543452269.00999999</v>
      </c>
      <c r="J16" s="25"/>
      <c r="K16" s="68" t="s">
        <v>53</v>
      </c>
      <c r="L16" s="69">
        <f>+'PRESUPUESTO POR REGIÓN'!D18</f>
        <v>12883008</v>
      </c>
      <c r="M16" s="25"/>
      <c r="N16" s="255" t="s">
        <v>10</v>
      </c>
      <c r="O16" s="256">
        <f>+O12/O8</f>
        <v>0.39823952207480146</v>
      </c>
    </row>
    <row r="17" spans="2:15" ht="31.5" customHeight="1" thickBot="1">
      <c r="B17" s="231"/>
      <c r="C17" s="232"/>
      <c r="D17" s="24"/>
      <c r="E17" s="230"/>
      <c r="F17" s="228"/>
      <c r="G17" s="24"/>
      <c r="H17" s="217" t="s">
        <v>14</v>
      </c>
      <c r="I17" s="218"/>
      <c r="J17" s="25"/>
      <c r="K17" s="75" t="s">
        <v>70</v>
      </c>
      <c r="L17" s="76">
        <f>SUM(L8:L16)</f>
        <v>543452269.00999999</v>
      </c>
      <c r="M17" s="25"/>
      <c r="N17" s="255"/>
      <c r="O17" s="256"/>
    </row>
    <row r="18" spans="2:15" ht="33" customHeight="1">
      <c r="B18" s="231" t="s">
        <v>19</v>
      </c>
      <c r="C18" s="233" t="s">
        <v>68</v>
      </c>
      <c r="D18" s="24"/>
      <c r="E18" s="27"/>
      <c r="F18" s="28"/>
      <c r="G18" s="24"/>
      <c r="H18" s="40" t="s">
        <v>27</v>
      </c>
      <c r="I18" s="52">
        <f>+'EJECUCIÓN GRUPO Y FINALIDAD'!D25</f>
        <v>15946104.289999999</v>
      </c>
      <c r="J18" s="25"/>
      <c r="K18" s="71"/>
      <c r="L18" s="72"/>
      <c r="M18" s="25"/>
      <c r="N18" s="39"/>
      <c r="O18" s="106"/>
    </row>
    <row r="19" spans="2:15" ht="27.75" customHeight="1">
      <c r="B19" s="231"/>
      <c r="C19" s="233"/>
      <c r="D19" s="24"/>
      <c r="E19" s="32"/>
      <c r="F19" s="31"/>
      <c r="G19" s="24"/>
      <c r="H19" s="26" t="s">
        <v>28</v>
      </c>
      <c r="I19" s="52">
        <f>+'EJECUCIÓN GRUPO Y FINALIDAD'!D26</f>
        <v>435709755.50999999</v>
      </c>
      <c r="J19" s="25"/>
      <c r="K19" s="29"/>
      <c r="L19" s="30"/>
      <c r="M19" s="25"/>
      <c r="N19" s="26" t="s">
        <v>18</v>
      </c>
      <c r="O19" s="108">
        <v>909</v>
      </c>
    </row>
    <row r="20" spans="2:15" ht="49.5" customHeight="1">
      <c r="B20" s="66" t="s">
        <v>22</v>
      </c>
      <c r="C20" s="67" t="s">
        <v>69</v>
      </c>
      <c r="D20" s="24"/>
      <c r="E20" s="32"/>
      <c r="F20" s="31"/>
      <c r="G20" s="24"/>
      <c r="H20" s="40" t="s">
        <v>29</v>
      </c>
      <c r="I20" s="52">
        <f>+'EJECUCIÓN GRUPO Y FINALIDAD'!D27</f>
        <v>4215739.33</v>
      </c>
      <c r="J20" s="25"/>
      <c r="K20" s="29"/>
      <c r="L20" s="30"/>
      <c r="M20" s="25"/>
      <c r="N20" s="26" t="s">
        <v>17</v>
      </c>
      <c r="O20" s="108" t="str">
        <f>+'SERVICIOS PERSONALES TEC Y PROF'!D14</f>
        <v xml:space="preserve">0                                                        29                                                    419 </v>
      </c>
    </row>
    <row r="21" spans="2:15" ht="35.25" customHeight="1">
      <c r="B21" s="219"/>
      <c r="C21" s="221"/>
      <c r="D21" s="24"/>
      <c r="E21" s="223"/>
      <c r="F21" s="224"/>
      <c r="G21" s="24"/>
      <c r="H21" s="40" t="s">
        <v>30</v>
      </c>
      <c r="I21" s="52">
        <f>+'EJECUCIÓN GRUPO Y FINALIDAD'!D28</f>
        <v>17781767.309999999</v>
      </c>
      <c r="J21" s="25"/>
      <c r="K21" s="29"/>
      <c r="L21" s="30"/>
      <c r="M21" s="25"/>
      <c r="N21" s="40" t="s">
        <v>16</v>
      </c>
      <c r="O21" s="109">
        <f>+'SERVICIOS PERSONALES TEC Y PROF'!D15</f>
        <v>2725</v>
      </c>
    </row>
    <row r="22" spans="2:15" ht="33.75" customHeight="1" thickBot="1">
      <c r="B22" s="220"/>
      <c r="C22" s="222"/>
      <c r="D22" s="24"/>
      <c r="E22" s="225"/>
      <c r="F22" s="226"/>
      <c r="G22" s="24"/>
      <c r="H22" s="59" t="s">
        <v>31</v>
      </c>
      <c r="I22" s="60">
        <f>+'EJECUCIÓN GRUPO Y FINALIDAD'!D29</f>
        <v>69798902.569999993</v>
      </c>
      <c r="J22" s="25"/>
      <c r="K22" s="33"/>
      <c r="L22" s="34"/>
      <c r="M22" s="25"/>
      <c r="N22" s="41" t="s">
        <v>15</v>
      </c>
      <c r="O22" s="110">
        <f>+'SERVICIOS PERSONALES TEC Y PROF'!D16</f>
        <v>65</v>
      </c>
    </row>
    <row r="23" spans="2:15" ht="23.25" customHeight="1" thickBot="1">
      <c r="B23" s="24"/>
      <c r="C23" s="24"/>
      <c r="D23" s="24"/>
      <c r="E23" s="24"/>
      <c r="F23" s="24"/>
      <c r="G23" s="24"/>
      <c r="H23" s="61" t="s">
        <v>64</v>
      </c>
      <c r="I23" s="63">
        <f>SUM(I18:I22)</f>
        <v>543452269.00999999</v>
      </c>
      <c r="J23" s="25"/>
      <c r="K23" s="25"/>
      <c r="L23" s="36"/>
      <c r="M23" s="25"/>
      <c r="N23" s="105" t="s">
        <v>70</v>
      </c>
      <c r="O23" s="107">
        <v>4286</v>
      </c>
    </row>
    <row r="24" spans="2:15" ht="23.25" customHeight="1" thickBot="1">
      <c r="B24" s="24"/>
      <c r="C24" s="24"/>
      <c r="D24" s="24"/>
      <c r="E24" s="24"/>
      <c r="F24" s="24"/>
      <c r="G24" s="24"/>
      <c r="H24" s="64"/>
      <c r="I24" s="65"/>
      <c r="J24" s="25"/>
      <c r="K24" s="25"/>
      <c r="L24" s="36"/>
      <c r="M24" s="25"/>
      <c r="N24" s="25"/>
      <c r="O24" s="25"/>
    </row>
    <row r="25" spans="2:15" ht="35.25" customHeight="1" thickBot="1">
      <c r="B25" s="24"/>
      <c r="C25" s="24"/>
      <c r="D25" s="234" t="s">
        <v>3</v>
      </c>
      <c r="E25" s="235"/>
      <c r="F25" s="235" t="s">
        <v>2</v>
      </c>
      <c r="G25" s="235"/>
      <c r="H25" s="102" t="s">
        <v>4</v>
      </c>
      <c r="I25" s="103" t="s">
        <v>5</v>
      </c>
      <c r="J25" s="25"/>
      <c r="K25" s="275" t="s">
        <v>198</v>
      </c>
      <c r="L25" s="276"/>
      <c r="M25" s="276"/>
      <c r="N25" s="277"/>
      <c r="O25" s="278"/>
    </row>
    <row r="26" spans="2:15" ht="63.75" customHeight="1">
      <c r="B26" s="260" t="s">
        <v>56</v>
      </c>
      <c r="C26" s="92" t="s">
        <v>23</v>
      </c>
      <c r="D26" s="236" t="s">
        <v>71</v>
      </c>
      <c r="E26" s="237"/>
      <c r="F26" s="259">
        <f>+'PROGRAMAS PRESUPUESTARIOS '!D10</f>
        <v>266787452</v>
      </c>
      <c r="G26" s="259"/>
      <c r="H26" s="95">
        <f>+'PROGRAMAS PRESUPUESTARIOS '!E10</f>
        <v>73826556.969999999</v>
      </c>
      <c r="I26" s="96">
        <f>+H26/F26</f>
        <v>0.2767242477730924</v>
      </c>
      <c r="J26" s="25"/>
      <c r="K26" s="272"/>
      <c r="L26" s="273"/>
      <c r="M26" s="273"/>
      <c r="N26" s="273"/>
      <c r="O26" s="274"/>
    </row>
    <row r="27" spans="2:15" ht="167.25" customHeight="1">
      <c r="B27" s="261"/>
      <c r="C27" s="93" t="s">
        <v>24</v>
      </c>
      <c r="D27" s="236" t="s">
        <v>73</v>
      </c>
      <c r="E27" s="237"/>
      <c r="F27" s="259">
        <f>+'PROGRAMAS PRESUPUESTARIOS '!D11</f>
        <v>718743749</v>
      </c>
      <c r="G27" s="259"/>
      <c r="H27" s="95">
        <f>+'PROGRAMAS PRESUPUESTARIOS '!E11</f>
        <v>180213868.80000001</v>
      </c>
      <c r="I27" s="96">
        <f t="shared" ref="I27:I30" si="0">+H27/F27</f>
        <v>0.25073451984902062</v>
      </c>
      <c r="J27" s="25"/>
      <c r="K27" s="272"/>
      <c r="L27" s="273"/>
      <c r="M27" s="273"/>
      <c r="N27" s="273"/>
      <c r="O27" s="274"/>
    </row>
    <row r="28" spans="2:15" ht="139.5" customHeight="1">
      <c r="B28" s="261"/>
      <c r="C28" s="93" t="s">
        <v>25</v>
      </c>
      <c r="D28" s="236" t="s">
        <v>72</v>
      </c>
      <c r="E28" s="237"/>
      <c r="F28" s="259">
        <f>+'PROGRAMAS PRESUPUESTARIOS '!D12</f>
        <v>93536097</v>
      </c>
      <c r="G28" s="259"/>
      <c r="H28" s="95">
        <f>+'PROGRAMAS PRESUPUESTARIOS '!E12</f>
        <v>30132759.809999999</v>
      </c>
      <c r="I28" s="96">
        <f t="shared" si="0"/>
        <v>0.32215113497840303</v>
      </c>
      <c r="J28" s="25"/>
      <c r="K28" s="272"/>
      <c r="L28" s="273"/>
      <c r="M28" s="273"/>
      <c r="N28" s="273"/>
      <c r="O28" s="274"/>
    </row>
    <row r="29" spans="2:15" ht="135" customHeight="1">
      <c r="B29" s="261"/>
      <c r="C29" s="93" t="s">
        <v>26</v>
      </c>
      <c r="D29" s="236" t="s">
        <v>74</v>
      </c>
      <c r="E29" s="237"/>
      <c r="F29" s="259">
        <f>+'PROGRAMAS PRESUPUESTARIOS '!D13</f>
        <v>784962738</v>
      </c>
      <c r="G29" s="259"/>
      <c r="H29" s="95">
        <f>+'PROGRAMAS PRESUPUESTARIOS '!E13</f>
        <v>139623195</v>
      </c>
      <c r="I29" s="96">
        <f t="shared" si="0"/>
        <v>0.17787238583546625</v>
      </c>
      <c r="J29" s="25"/>
      <c r="K29" s="272"/>
      <c r="L29" s="273"/>
      <c r="M29" s="273"/>
      <c r="N29" s="273"/>
      <c r="O29" s="274"/>
    </row>
    <row r="30" spans="2:15" ht="109.5" customHeight="1" thickBot="1">
      <c r="B30" s="261"/>
      <c r="C30" s="93" t="s">
        <v>43</v>
      </c>
      <c r="D30" s="257" t="s">
        <v>61</v>
      </c>
      <c r="E30" s="258"/>
      <c r="F30" s="259">
        <f>+'PROGRAMAS PRESUPUESTARIOS '!D14</f>
        <v>12018694</v>
      </c>
      <c r="G30" s="259"/>
      <c r="H30" s="95">
        <f>+'PROGRAMAS PRESUPUESTARIOS '!E14</f>
        <v>4215739.33</v>
      </c>
      <c r="I30" s="96">
        <f t="shared" si="0"/>
        <v>0.35076517714819933</v>
      </c>
      <c r="J30" s="25"/>
      <c r="K30" s="269"/>
      <c r="L30" s="270"/>
      <c r="M30" s="270"/>
      <c r="N30" s="270"/>
      <c r="O30" s="271"/>
    </row>
    <row r="31" spans="2:15" ht="105" customHeight="1" thickBot="1">
      <c r="B31" s="262"/>
      <c r="C31" s="94" t="s">
        <v>44</v>
      </c>
      <c r="D31" s="263" t="s">
        <v>75</v>
      </c>
      <c r="E31" s="264"/>
      <c r="F31" s="265">
        <f>+'PROGRAMAS PRESUPUESTARIOS '!D15</f>
        <v>323053270</v>
      </c>
      <c r="G31" s="265"/>
      <c r="H31" s="97">
        <f>+'PROGRAMAS PRESUPUESTARIOS '!E15</f>
        <v>115440149.09999999</v>
      </c>
      <c r="I31" s="98">
        <f>+H31/F31</f>
        <v>0.35734090882286995</v>
      </c>
      <c r="J31" s="25"/>
      <c r="K31" s="35"/>
      <c r="L31" s="25"/>
      <c r="M31" s="25"/>
      <c r="N31" s="25"/>
      <c r="O31" s="25"/>
    </row>
    <row r="32" spans="2:15" s="4" customFormat="1" ht="16.5" thickBot="1">
      <c r="B32" s="214" t="s">
        <v>64</v>
      </c>
      <c r="C32" s="215"/>
      <c r="D32" s="215"/>
      <c r="E32" s="216"/>
      <c r="F32" s="213">
        <f>SUM(F26:G31)</f>
        <v>2199102000</v>
      </c>
      <c r="G32" s="213"/>
      <c r="H32" s="99">
        <f>SUM(H26:I31)</f>
        <v>543452270.7455883</v>
      </c>
      <c r="I32" s="98">
        <f>+H32/F32</f>
        <v>0.24712463121109812</v>
      </c>
      <c r="K32" s="8"/>
    </row>
    <row r="33" spans="5:11">
      <c r="H33" s="22"/>
      <c r="K33" s="51"/>
    </row>
    <row r="34" spans="5:11">
      <c r="H34" s="22"/>
    </row>
    <row r="37" spans="5:11">
      <c r="E37" s="77"/>
    </row>
    <row r="38" spans="5:11">
      <c r="F38" s="77"/>
    </row>
    <row r="57" spans="5:5">
      <c r="E57"/>
    </row>
  </sheetData>
  <mergeCells count="57">
    <mergeCell ref="R12:R15"/>
    <mergeCell ref="S12:S15"/>
    <mergeCell ref="K30:O30"/>
    <mergeCell ref="K28:O28"/>
    <mergeCell ref="K29:O29"/>
    <mergeCell ref="K25:O25"/>
    <mergeCell ref="K27:O27"/>
    <mergeCell ref="K26:O26"/>
    <mergeCell ref="D30:E30"/>
    <mergeCell ref="F30:G30"/>
    <mergeCell ref="B26:B31"/>
    <mergeCell ref="D31:E31"/>
    <mergeCell ref="F31:G31"/>
    <mergeCell ref="D26:E26"/>
    <mergeCell ref="F28:G28"/>
    <mergeCell ref="F27:G27"/>
    <mergeCell ref="F26:G26"/>
    <mergeCell ref="D29:E29"/>
    <mergeCell ref="F29:G29"/>
    <mergeCell ref="O8:O11"/>
    <mergeCell ref="N8:N11"/>
    <mergeCell ref="O12:O15"/>
    <mergeCell ref="N12:N15"/>
    <mergeCell ref="O16:O17"/>
    <mergeCell ref="N16:N17"/>
    <mergeCell ref="B2:O2"/>
    <mergeCell ref="B3:O3"/>
    <mergeCell ref="B4:O4"/>
    <mergeCell ref="K7:L7"/>
    <mergeCell ref="N7:O7"/>
    <mergeCell ref="B12:B15"/>
    <mergeCell ref="E7:F7"/>
    <mergeCell ref="B7:C7"/>
    <mergeCell ref="H7:I7"/>
    <mergeCell ref="F12:F15"/>
    <mergeCell ref="E12:E15"/>
    <mergeCell ref="C12:C15"/>
    <mergeCell ref="F8:F11"/>
    <mergeCell ref="E8:E11"/>
    <mergeCell ref="C8:C11"/>
    <mergeCell ref="B8:B11"/>
    <mergeCell ref="F32:G32"/>
    <mergeCell ref="B32:E32"/>
    <mergeCell ref="H17:I17"/>
    <mergeCell ref="B21:B22"/>
    <mergeCell ref="C21:C22"/>
    <mergeCell ref="E21:F22"/>
    <mergeCell ref="F16:F17"/>
    <mergeCell ref="E16:E17"/>
    <mergeCell ref="B16:B17"/>
    <mergeCell ref="C16:C17"/>
    <mergeCell ref="C18:C19"/>
    <mergeCell ref="B18:B19"/>
    <mergeCell ref="D25:E25"/>
    <mergeCell ref="F25:G25"/>
    <mergeCell ref="D28:E28"/>
    <mergeCell ref="D27:E27"/>
  </mergeCells>
  <printOptions horizontalCentered="1" verticalCentered="1"/>
  <pageMargins left="0" right="0" top="0" bottom="0" header="0.31496062992125984" footer="0.31496062992125984"/>
  <pageSetup paperSize="5" scale="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C2:Q75"/>
  <sheetViews>
    <sheetView topLeftCell="A34" zoomScale="130" zoomScaleNormal="130" workbookViewId="0">
      <selection activeCell="O16" sqref="O16"/>
    </sheetView>
  </sheetViews>
  <sheetFormatPr baseColWidth="10" defaultRowHeight="15"/>
  <cols>
    <col min="3" max="3" width="9.140625" customWidth="1"/>
    <col min="4" max="4" width="32.7109375" customWidth="1"/>
    <col min="5" max="5" width="29.28515625" customWidth="1"/>
    <col min="6" max="6" width="17.5703125" customWidth="1"/>
  </cols>
  <sheetData>
    <row r="2" spans="3:17" ht="21">
      <c r="C2" s="287" t="s">
        <v>104</v>
      </c>
      <c r="D2" s="287"/>
      <c r="E2" s="287"/>
      <c r="F2" s="287"/>
      <c r="G2" s="287"/>
      <c r="I2" s="279" t="s">
        <v>111</v>
      </c>
      <c r="J2" s="279"/>
      <c r="K2" s="279"/>
      <c r="L2" s="279"/>
      <c r="M2" s="279"/>
      <c r="N2" s="279"/>
      <c r="O2" s="279"/>
      <c r="P2" s="279"/>
      <c r="Q2" s="279"/>
    </row>
    <row r="3" spans="3:17" ht="18.75">
      <c r="C3" s="288" t="s">
        <v>124</v>
      </c>
      <c r="D3" s="288"/>
      <c r="E3" s="288"/>
      <c r="F3" s="288"/>
      <c r="G3" s="288"/>
    </row>
    <row r="4" spans="3:17" ht="18.75">
      <c r="C4" s="287" t="s">
        <v>105</v>
      </c>
      <c r="D4" s="287"/>
      <c r="E4" s="287"/>
      <c r="F4" s="287"/>
      <c r="G4" s="287"/>
    </row>
    <row r="5" spans="3:17" ht="15.75" thickBot="1"/>
    <row r="6" spans="3:17">
      <c r="C6" s="42"/>
      <c r="D6" s="43"/>
      <c r="E6" s="43"/>
      <c r="F6" s="43"/>
      <c r="G6" s="44"/>
    </row>
    <row r="7" spans="3:17" ht="15.75" thickBot="1">
      <c r="C7" s="45"/>
      <c r="D7" s="1"/>
      <c r="E7" s="1"/>
      <c r="F7" s="1"/>
      <c r="G7" s="46"/>
    </row>
    <row r="8" spans="3:17" ht="15.75" thickBot="1">
      <c r="C8" s="45"/>
      <c r="D8" s="285" t="s">
        <v>182</v>
      </c>
      <c r="E8" s="285"/>
      <c r="F8" s="285"/>
      <c r="G8" s="46"/>
      <c r="J8" s="286"/>
      <c r="K8" s="286"/>
      <c r="L8" s="286"/>
      <c r="M8" s="286"/>
      <c r="N8" s="286"/>
      <c r="O8" s="286"/>
      <c r="P8" s="286"/>
      <c r="Q8" s="286"/>
    </row>
    <row r="9" spans="3:17" ht="36.75" thickBot="1">
      <c r="C9" s="45"/>
      <c r="D9" s="53" t="s">
        <v>60</v>
      </c>
      <c r="E9" s="53" t="s">
        <v>59</v>
      </c>
      <c r="F9" s="54" t="s">
        <v>58</v>
      </c>
      <c r="G9" s="46"/>
      <c r="J9" s="280"/>
      <c r="K9" s="280"/>
      <c r="L9" s="280"/>
      <c r="M9" s="280"/>
      <c r="N9" s="280"/>
      <c r="O9" s="280"/>
      <c r="P9" s="280"/>
      <c r="Q9" s="280"/>
    </row>
    <row r="10" spans="3:17" ht="27" customHeight="1" thickBot="1">
      <c r="C10" s="45"/>
      <c r="D10" s="120">
        <v>2199102000</v>
      </c>
      <c r="E10" s="120">
        <v>543452269.00999999</v>
      </c>
      <c r="F10" s="100">
        <v>0.24709999999999999</v>
      </c>
      <c r="G10" s="46"/>
    </row>
    <row r="11" spans="3:17">
      <c r="C11" s="45"/>
      <c r="D11" s="47"/>
      <c r="E11" s="47"/>
      <c r="F11" s="47"/>
      <c r="G11" s="46"/>
    </row>
    <row r="12" spans="3:17">
      <c r="C12" s="45"/>
      <c r="D12" s="47"/>
      <c r="E12" s="47"/>
      <c r="F12" s="47"/>
      <c r="G12" s="46"/>
    </row>
    <row r="13" spans="3:17">
      <c r="C13" s="45"/>
      <c r="D13" s="47"/>
      <c r="E13" s="47"/>
      <c r="F13" s="47"/>
      <c r="G13" s="46"/>
    </row>
    <row r="14" spans="3:17">
      <c r="C14" s="45"/>
      <c r="D14" s="47"/>
      <c r="E14" s="47"/>
      <c r="F14" s="47"/>
      <c r="G14" s="46"/>
    </row>
    <row r="15" spans="3:17">
      <c r="C15" s="45"/>
      <c r="D15" s="47"/>
      <c r="E15" s="47"/>
      <c r="F15" s="47"/>
      <c r="G15" s="46"/>
    </row>
    <row r="16" spans="3:17">
      <c r="C16" s="45"/>
      <c r="D16" s="47"/>
      <c r="E16" s="47"/>
      <c r="F16" s="47"/>
      <c r="G16" s="46"/>
    </row>
    <row r="17" spans="3:7">
      <c r="C17" s="45"/>
      <c r="D17" s="47"/>
      <c r="E17" s="47"/>
      <c r="F17" s="47"/>
      <c r="G17" s="46"/>
    </row>
    <row r="18" spans="3:7">
      <c r="C18" s="45"/>
      <c r="D18" s="47"/>
      <c r="E18" s="47"/>
      <c r="F18" s="47"/>
      <c r="G18" s="46"/>
    </row>
    <row r="19" spans="3:7">
      <c r="C19" s="45"/>
      <c r="D19" s="47"/>
      <c r="E19" s="47"/>
      <c r="F19" s="47"/>
      <c r="G19" s="46"/>
    </row>
    <row r="20" spans="3:7">
      <c r="C20" s="45"/>
      <c r="D20" s="47"/>
      <c r="E20" s="47"/>
      <c r="F20" s="47"/>
      <c r="G20" s="46"/>
    </row>
    <row r="21" spans="3:7">
      <c r="C21" s="45"/>
      <c r="D21" s="47"/>
      <c r="E21" s="47"/>
      <c r="F21" s="47"/>
      <c r="G21" s="46"/>
    </row>
    <row r="22" spans="3:7">
      <c r="C22" s="45"/>
      <c r="D22" s="47"/>
      <c r="E22" s="47"/>
      <c r="F22" s="47"/>
      <c r="G22" s="46"/>
    </row>
    <row r="23" spans="3:7">
      <c r="C23" s="45"/>
      <c r="D23" s="47"/>
      <c r="E23" s="47"/>
      <c r="F23" s="47"/>
      <c r="G23" s="46"/>
    </row>
    <row r="24" spans="3:7">
      <c r="C24" s="45"/>
      <c r="D24" s="47"/>
      <c r="E24" s="47"/>
      <c r="F24" s="47"/>
      <c r="G24" s="46"/>
    </row>
    <row r="25" spans="3:7">
      <c r="C25" s="45"/>
      <c r="D25" s="47"/>
      <c r="E25" s="47"/>
      <c r="F25" s="47"/>
      <c r="G25" s="46"/>
    </row>
    <row r="26" spans="3:7">
      <c r="C26" s="45"/>
      <c r="D26" s="47"/>
      <c r="E26" s="47"/>
      <c r="F26" s="47"/>
      <c r="G26" s="46"/>
    </row>
    <row r="27" spans="3:7">
      <c r="C27" s="45"/>
      <c r="D27" s="47"/>
      <c r="E27" s="47"/>
      <c r="F27" s="47"/>
      <c r="G27" s="46"/>
    </row>
    <row r="28" spans="3:7">
      <c r="C28" s="45"/>
      <c r="D28" s="47"/>
      <c r="E28" s="47"/>
      <c r="F28" s="47"/>
      <c r="G28" s="46"/>
    </row>
    <row r="29" spans="3:7">
      <c r="C29" s="45"/>
      <c r="D29" s="47"/>
      <c r="E29" s="47"/>
      <c r="F29" s="47"/>
      <c r="G29" s="46"/>
    </row>
    <row r="30" spans="3:7">
      <c r="C30" s="45"/>
      <c r="D30" s="47"/>
      <c r="E30" s="47"/>
      <c r="F30" s="47"/>
      <c r="G30" s="46"/>
    </row>
    <row r="31" spans="3:7">
      <c r="C31" s="45"/>
      <c r="D31" s="47"/>
      <c r="E31" s="47"/>
      <c r="F31" s="47"/>
      <c r="G31" s="46"/>
    </row>
    <row r="32" spans="3:7" ht="15.75" thickBot="1">
      <c r="C32" s="48"/>
      <c r="D32" s="49"/>
      <c r="E32" s="49"/>
      <c r="F32" s="49"/>
      <c r="G32" s="50"/>
    </row>
    <row r="34" spans="3:17" ht="19.5" thickBot="1">
      <c r="C34" s="295" t="s">
        <v>113</v>
      </c>
      <c r="D34" s="295"/>
    </row>
    <row r="35" spans="3:17" ht="139.5" customHeight="1" thickBot="1">
      <c r="C35" s="289" t="s">
        <v>112</v>
      </c>
      <c r="D35" s="290"/>
      <c r="E35" s="290"/>
      <c r="F35" s="290"/>
      <c r="G35" s="291"/>
      <c r="K35" s="112"/>
      <c r="L35" s="112"/>
      <c r="M35" s="112"/>
      <c r="N35" s="112"/>
      <c r="O35" s="112"/>
      <c r="P35" s="112"/>
      <c r="Q35" s="112"/>
    </row>
    <row r="36" spans="3:17" ht="39" customHeight="1" thickBot="1">
      <c r="C36" s="112"/>
      <c r="D36" s="112"/>
      <c r="E36" s="112"/>
      <c r="F36" s="112"/>
      <c r="G36" s="112"/>
      <c r="I36" s="281" t="s">
        <v>185</v>
      </c>
      <c r="J36" s="281"/>
      <c r="K36" s="281"/>
      <c r="L36" s="281"/>
      <c r="M36" s="281"/>
      <c r="N36" s="281"/>
      <c r="O36" s="281"/>
      <c r="P36" s="281"/>
      <c r="Q36" s="112"/>
    </row>
    <row r="37" spans="3:17" ht="92.25" customHeight="1" thickBot="1">
      <c r="C37" s="292" t="s">
        <v>114</v>
      </c>
      <c r="D37" s="293"/>
      <c r="E37" s="293"/>
      <c r="F37" s="293"/>
      <c r="G37" s="294"/>
    </row>
    <row r="38" spans="3:17" ht="18">
      <c r="C38" s="111"/>
    </row>
    <row r="39" spans="3:17" ht="18.75" thickBot="1">
      <c r="C39" s="101"/>
    </row>
    <row r="40" spans="3:17" ht="141.75" customHeight="1" thickBot="1">
      <c r="C40" s="282" t="s">
        <v>128</v>
      </c>
      <c r="D40" s="283"/>
      <c r="E40" s="283"/>
      <c r="F40" s="283"/>
      <c r="G40" s="284"/>
    </row>
    <row r="54" spans="3:7">
      <c r="C54" s="1"/>
      <c r="D54" s="1"/>
      <c r="E54" s="1"/>
      <c r="F54" s="1"/>
      <c r="G54" s="1"/>
    </row>
    <row r="55" spans="3:7">
      <c r="C55" s="1"/>
      <c r="D55" s="1"/>
      <c r="E55" s="1"/>
      <c r="F55" s="1"/>
      <c r="G55" s="1"/>
    </row>
    <row r="56" spans="3:7">
      <c r="C56" s="1"/>
      <c r="D56" s="1"/>
      <c r="E56" s="1"/>
      <c r="F56" s="1"/>
      <c r="G56" s="1"/>
    </row>
    <row r="57" spans="3:7">
      <c r="C57" s="1"/>
      <c r="D57" s="1"/>
      <c r="E57" s="1"/>
      <c r="F57" s="1"/>
      <c r="G57" s="1"/>
    </row>
    <row r="58" spans="3:7">
      <c r="C58" s="1"/>
      <c r="D58" s="1"/>
      <c r="E58" s="1"/>
      <c r="F58" s="1"/>
      <c r="G58" s="1"/>
    </row>
    <row r="59" spans="3:7">
      <c r="C59" s="1"/>
      <c r="D59" s="1"/>
      <c r="E59" s="1"/>
      <c r="F59" s="1"/>
      <c r="G59" s="1"/>
    </row>
    <row r="60" spans="3:7">
      <c r="C60" s="1"/>
      <c r="D60" s="1"/>
      <c r="E60" s="1"/>
      <c r="F60" s="1"/>
      <c r="G60" s="1"/>
    </row>
    <row r="61" spans="3:7">
      <c r="C61" s="1"/>
      <c r="D61" s="1"/>
      <c r="E61" s="1"/>
      <c r="F61" s="1"/>
      <c r="G61" s="1"/>
    </row>
    <row r="62" spans="3:7">
      <c r="C62" s="1"/>
      <c r="D62" s="1"/>
      <c r="E62" s="1"/>
      <c r="F62" s="1"/>
      <c r="G62" s="1"/>
    </row>
    <row r="63" spans="3:7">
      <c r="C63" s="1"/>
      <c r="D63" s="1"/>
      <c r="E63" s="1"/>
      <c r="F63" s="1"/>
      <c r="G63" s="1"/>
    </row>
    <row r="64" spans="3:7">
      <c r="C64" s="1"/>
      <c r="D64" s="1"/>
      <c r="E64" s="1"/>
      <c r="F64" s="1"/>
      <c r="G64" s="1"/>
    </row>
    <row r="65" spans="3:7">
      <c r="C65" s="1"/>
      <c r="D65" s="1"/>
      <c r="E65" s="1"/>
      <c r="F65" s="1"/>
      <c r="G65" s="1"/>
    </row>
    <row r="66" spans="3:7">
      <c r="C66" s="1"/>
      <c r="D66" s="1"/>
      <c r="E66" s="1"/>
      <c r="F66" s="1"/>
      <c r="G66" s="1"/>
    </row>
    <row r="67" spans="3:7">
      <c r="C67" s="1"/>
      <c r="D67" s="1"/>
      <c r="E67" s="1"/>
      <c r="F67" s="1"/>
      <c r="G67" s="1"/>
    </row>
    <row r="68" spans="3:7">
      <c r="C68" s="1"/>
      <c r="D68" s="1"/>
      <c r="E68" s="1"/>
      <c r="F68" s="1"/>
      <c r="G68" s="1"/>
    </row>
    <row r="69" spans="3:7">
      <c r="C69" s="1"/>
      <c r="D69" s="1"/>
      <c r="E69" s="1"/>
      <c r="F69" s="1"/>
      <c r="G69" s="1"/>
    </row>
    <row r="70" spans="3:7">
      <c r="C70" s="1"/>
      <c r="D70" s="1"/>
      <c r="E70" s="1"/>
      <c r="F70" s="1"/>
      <c r="G70" s="1"/>
    </row>
    <row r="71" spans="3:7">
      <c r="C71" s="1"/>
      <c r="D71" s="1"/>
      <c r="E71" s="1"/>
      <c r="F71" s="1"/>
      <c r="G71" s="1"/>
    </row>
    <row r="72" spans="3:7">
      <c r="C72" s="1"/>
      <c r="D72" s="1"/>
      <c r="E72" s="1"/>
      <c r="F72" s="1"/>
      <c r="G72" s="1"/>
    </row>
    <row r="73" spans="3:7">
      <c r="C73" s="1"/>
      <c r="D73" s="1"/>
      <c r="E73" s="1"/>
      <c r="F73" s="1"/>
      <c r="G73" s="1"/>
    </row>
    <row r="74" spans="3:7">
      <c r="C74" s="1"/>
      <c r="D74" s="1"/>
      <c r="E74" s="1"/>
      <c r="F74" s="1"/>
      <c r="G74" s="1"/>
    </row>
    <row r="75" spans="3:7">
      <c r="C75" s="1"/>
      <c r="D75" s="1"/>
      <c r="E75" s="1"/>
      <c r="F75" s="1"/>
      <c r="G75" s="1"/>
    </row>
  </sheetData>
  <sheetProtection formatCells="0" formatColumns="0" formatRows="0" insertColumns="0" insertRows="0" insertHyperlinks="0" deleteColumns="0" deleteRows="0" selectLockedCells="1" sort="0" autoFilter="0" pivotTables="0"/>
  <mergeCells count="12">
    <mergeCell ref="I2:Q2"/>
    <mergeCell ref="J9:Q9"/>
    <mergeCell ref="I36:P36"/>
    <mergeCell ref="C40:G40"/>
    <mergeCell ref="D8:F8"/>
    <mergeCell ref="J8:Q8"/>
    <mergeCell ref="C2:G2"/>
    <mergeCell ref="C3:G3"/>
    <mergeCell ref="C4:G4"/>
    <mergeCell ref="C35:G35"/>
    <mergeCell ref="C37:G37"/>
    <mergeCell ref="C34:D3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C522A-3C82-4189-B39C-633C77D0ACF3}">
  <sheetPr>
    <tabColor rgb="FFFF0000"/>
  </sheetPr>
  <dimension ref="A3:Q80"/>
  <sheetViews>
    <sheetView topLeftCell="E61" zoomScaleNormal="100" workbookViewId="0">
      <selection activeCell="L83" sqref="L83"/>
    </sheetView>
  </sheetViews>
  <sheetFormatPr baseColWidth="10" defaultRowHeight="15"/>
  <cols>
    <col min="3" max="3" width="30.85546875" customWidth="1"/>
    <col min="4" max="4" width="25.5703125" customWidth="1"/>
    <col min="8" max="8" width="12.7109375" bestFit="1" customWidth="1"/>
    <col min="10" max="11" width="38.140625" customWidth="1"/>
    <col min="14" max="14" width="48.5703125" customWidth="1"/>
    <col min="17" max="17" width="20" customWidth="1"/>
  </cols>
  <sheetData>
    <row r="3" spans="3:11" ht="21">
      <c r="C3" s="319" t="s">
        <v>184</v>
      </c>
      <c r="D3" s="319"/>
      <c r="E3" s="319"/>
      <c r="F3" s="319"/>
      <c r="G3" s="319"/>
      <c r="H3" s="319"/>
      <c r="I3" s="319"/>
      <c r="J3" s="319"/>
      <c r="K3" s="319"/>
    </row>
    <row r="4" spans="3:11" ht="21">
      <c r="C4" s="319" t="s">
        <v>116</v>
      </c>
      <c r="D4" s="319"/>
      <c r="E4" s="319"/>
      <c r="F4" s="319"/>
      <c r="G4" s="319"/>
      <c r="H4" s="319"/>
      <c r="I4" s="319"/>
      <c r="J4" s="319"/>
      <c r="K4" s="319"/>
    </row>
    <row r="8" spans="3:11">
      <c r="C8" s="286" t="s">
        <v>55</v>
      </c>
      <c r="D8" s="286"/>
      <c r="J8" s="286"/>
      <c r="K8" s="286"/>
    </row>
    <row r="9" spans="3:11">
      <c r="C9" s="286" t="s">
        <v>106</v>
      </c>
      <c r="D9" s="286"/>
      <c r="J9" s="286" t="s">
        <v>55</v>
      </c>
      <c r="K9" s="286"/>
    </row>
    <row r="10" spans="3:11">
      <c r="C10" s="315" t="s">
        <v>116</v>
      </c>
      <c r="D10" s="315"/>
      <c r="J10" s="342" t="s">
        <v>133</v>
      </c>
      <c r="K10" s="342"/>
    </row>
    <row r="11" spans="3:11">
      <c r="C11" s="349" t="s">
        <v>105</v>
      </c>
      <c r="D11" s="349"/>
      <c r="J11" s="315" t="s">
        <v>76</v>
      </c>
      <c r="K11" s="315"/>
    </row>
    <row r="12" spans="3:11" ht="33.75" customHeight="1">
      <c r="C12" s="343" t="s">
        <v>11</v>
      </c>
      <c r="D12" s="344"/>
      <c r="J12" s="343" t="s">
        <v>11</v>
      </c>
      <c r="K12" s="343"/>
    </row>
    <row r="13" spans="3:11" ht="36">
      <c r="C13" s="82" t="s">
        <v>46</v>
      </c>
      <c r="D13" s="121">
        <v>230408188.62</v>
      </c>
      <c r="J13" s="56" t="s">
        <v>46</v>
      </c>
      <c r="K13" s="78">
        <f>+D13/1000000</f>
        <v>230.40818862</v>
      </c>
    </row>
    <row r="14" spans="3:11" ht="36">
      <c r="C14" s="82" t="s">
        <v>115</v>
      </c>
      <c r="D14" s="121">
        <v>65049196.340000004</v>
      </c>
      <c r="J14" s="56" t="s">
        <v>63</v>
      </c>
      <c r="K14" s="78">
        <f t="shared" ref="K14:K20" si="0">+D14/1000000</f>
        <v>65.049196340000009</v>
      </c>
    </row>
    <row r="15" spans="3:11" ht="36">
      <c r="C15" s="82" t="s">
        <v>47</v>
      </c>
      <c r="D15" s="121">
        <v>81181484.349999994</v>
      </c>
      <c r="J15" s="56" t="s">
        <v>47</v>
      </c>
      <c r="K15" s="78">
        <f t="shared" si="0"/>
        <v>81.181484349999991</v>
      </c>
    </row>
    <row r="16" spans="3:11" ht="54">
      <c r="C16" s="82" t="s">
        <v>48</v>
      </c>
      <c r="D16" s="121">
        <v>10716118.619999999</v>
      </c>
      <c r="J16" s="56" t="s">
        <v>48</v>
      </c>
      <c r="K16" s="78">
        <f t="shared" si="0"/>
        <v>10.71611862</v>
      </c>
    </row>
    <row r="17" spans="3:11" ht="54">
      <c r="C17" s="82" t="s">
        <v>49</v>
      </c>
      <c r="D17" s="121">
        <v>98241444.510000005</v>
      </c>
      <c r="J17" s="56" t="s">
        <v>49</v>
      </c>
      <c r="K17" s="78">
        <f t="shared" si="0"/>
        <v>98.241444510000008</v>
      </c>
    </row>
    <row r="18" spans="3:11" ht="54">
      <c r="C18" s="82" t="s">
        <v>50</v>
      </c>
      <c r="D18" s="121">
        <v>21973742</v>
      </c>
      <c r="J18" s="56" t="s">
        <v>50</v>
      </c>
      <c r="K18" s="78">
        <f t="shared" si="0"/>
        <v>21.973742000000001</v>
      </c>
    </row>
    <row r="19" spans="3:11" ht="36">
      <c r="C19" s="82" t="s">
        <v>51</v>
      </c>
      <c r="D19" s="121">
        <v>4851547.78</v>
      </c>
      <c r="J19" s="56" t="s">
        <v>51</v>
      </c>
      <c r="K19" s="78">
        <f t="shared" si="0"/>
        <v>4.8515477800000006</v>
      </c>
    </row>
    <row r="20" spans="3:11" ht="36">
      <c r="C20" s="82" t="s">
        <v>52</v>
      </c>
      <c r="D20" s="121">
        <v>31030546.789999999</v>
      </c>
      <c r="J20" s="56" t="s">
        <v>52</v>
      </c>
      <c r="K20" s="78">
        <f t="shared" si="0"/>
        <v>31.030546789999999</v>
      </c>
    </row>
    <row r="21" spans="3:11" ht="18">
      <c r="C21" s="125" t="s">
        <v>41</v>
      </c>
      <c r="D21" s="126">
        <f>SUM(D13:D20)</f>
        <v>543452269.00999999</v>
      </c>
      <c r="J21" s="57" t="s">
        <v>41</v>
      </c>
      <c r="K21" s="79">
        <f>SUM(K13:K20)</f>
        <v>543.45226901000001</v>
      </c>
    </row>
    <row r="22" spans="3:11" ht="18">
      <c r="C22" s="142"/>
      <c r="D22" s="143"/>
      <c r="J22" s="144"/>
      <c r="K22" s="145"/>
    </row>
    <row r="23" spans="3:11" ht="34.5" customHeight="1" thickBot="1"/>
    <row r="24" spans="3:11" ht="36.75" customHeight="1" thickBot="1">
      <c r="C24" s="345" t="s">
        <v>14</v>
      </c>
      <c r="D24" s="346"/>
      <c r="J24" s="347" t="s">
        <v>170</v>
      </c>
      <c r="K24" s="348"/>
    </row>
    <row r="25" spans="3:11" ht="36.75" thickBot="1">
      <c r="C25" s="122" t="s">
        <v>27</v>
      </c>
      <c r="D25" s="127">
        <v>15946104.289999999</v>
      </c>
      <c r="H25" s="55"/>
      <c r="J25" s="130" t="s">
        <v>27</v>
      </c>
      <c r="K25" s="128">
        <f>+D25/1000000</f>
        <v>15.946104289999999</v>
      </c>
    </row>
    <row r="26" spans="3:11" ht="18.75" thickBot="1">
      <c r="C26" s="123" t="s">
        <v>28</v>
      </c>
      <c r="D26" s="127">
        <v>435709755.50999999</v>
      </c>
      <c r="J26" s="131" t="s">
        <v>28</v>
      </c>
      <c r="K26" s="128">
        <f>+D26/1000000</f>
        <v>435.70975550999998</v>
      </c>
    </row>
    <row r="27" spans="3:11" ht="18.75" thickBot="1">
      <c r="C27" s="122" t="s">
        <v>29</v>
      </c>
      <c r="D27" s="127">
        <v>4215739.33</v>
      </c>
      <c r="J27" s="130" t="s">
        <v>29</v>
      </c>
      <c r="K27" s="128">
        <f>+D27/1000000</f>
        <v>4.2157393299999999</v>
      </c>
    </row>
    <row r="28" spans="3:11" ht="18.75" thickBot="1">
      <c r="C28" s="122" t="s">
        <v>30</v>
      </c>
      <c r="D28" s="127">
        <v>17781767.309999999</v>
      </c>
      <c r="J28" s="130" t="s">
        <v>30</v>
      </c>
      <c r="K28" s="128">
        <f>+D28/1000000</f>
        <v>17.781767309999999</v>
      </c>
    </row>
    <row r="29" spans="3:11" ht="18.75" thickBot="1">
      <c r="C29" s="122" t="s">
        <v>31</v>
      </c>
      <c r="D29" s="127">
        <v>69798902.569999993</v>
      </c>
      <c r="J29" s="130" t="s">
        <v>31</v>
      </c>
      <c r="K29" s="128">
        <f>+D29/1000000</f>
        <v>69.798902569999996</v>
      </c>
    </row>
    <row r="30" spans="3:11" ht="18.75" thickBot="1">
      <c r="C30" s="124" t="s">
        <v>41</v>
      </c>
      <c r="D30" s="113">
        <f>SUM(D25:D29)</f>
        <v>543452269.00999999</v>
      </c>
      <c r="J30" s="147" t="s">
        <v>41</v>
      </c>
      <c r="K30" s="129">
        <f>SUM(K25:K29)</f>
        <v>543.45226901000001</v>
      </c>
    </row>
    <row r="63" spans="1:14" ht="15.75" thickBot="1"/>
    <row r="64" spans="1:14" ht="15" customHeight="1">
      <c r="A64" s="114" t="s">
        <v>113</v>
      </c>
      <c r="B64" s="332" t="s">
        <v>187</v>
      </c>
      <c r="C64" s="333"/>
      <c r="D64" s="333"/>
      <c r="E64" s="333"/>
      <c r="F64" s="333"/>
      <c r="G64" s="333"/>
      <c r="H64" s="334"/>
      <c r="I64" s="81"/>
      <c r="J64" s="320" t="s">
        <v>186</v>
      </c>
      <c r="K64" s="321"/>
      <c r="L64" s="321"/>
      <c r="M64" s="321"/>
      <c r="N64" s="322"/>
    </row>
    <row r="65" spans="2:17" ht="15" customHeight="1">
      <c r="B65" s="335"/>
      <c r="C65" s="336"/>
      <c r="D65" s="336"/>
      <c r="E65" s="336"/>
      <c r="F65" s="336"/>
      <c r="G65" s="336"/>
      <c r="H65" s="337"/>
      <c r="J65" s="323"/>
      <c r="K65" s="324"/>
      <c r="L65" s="324"/>
      <c r="M65" s="324"/>
      <c r="N65" s="325"/>
    </row>
    <row r="66" spans="2:17" ht="15" customHeight="1">
      <c r="B66" s="335"/>
      <c r="C66" s="336"/>
      <c r="D66" s="336"/>
      <c r="E66" s="336"/>
      <c r="F66" s="336"/>
      <c r="G66" s="336"/>
      <c r="H66" s="337"/>
      <c r="J66" s="323"/>
      <c r="K66" s="324"/>
      <c r="L66" s="324"/>
      <c r="M66" s="324"/>
      <c r="N66" s="325"/>
    </row>
    <row r="67" spans="2:17" ht="15" customHeight="1">
      <c r="B67" s="335"/>
      <c r="C67" s="336"/>
      <c r="D67" s="336"/>
      <c r="E67" s="336"/>
      <c r="F67" s="336"/>
      <c r="G67" s="336"/>
      <c r="H67" s="337"/>
      <c r="J67" s="323"/>
      <c r="K67" s="324"/>
      <c r="L67" s="324"/>
      <c r="M67" s="324"/>
      <c r="N67" s="325"/>
    </row>
    <row r="68" spans="2:17" ht="81" customHeight="1" thickBot="1">
      <c r="B68" s="338"/>
      <c r="C68" s="339"/>
      <c r="D68" s="339"/>
      <c r="E68" s="339"/>
      <c r="F68" s="339"/>
      <c r="G68" s="339"/>
      <c r="H68" s="340"/>
      <c r="J68" s="326"/>
      <c r="K68" s="327"/>
      <c r="L68" s="327"/>
      <c r="M68" s="327"/>
      <c r="N68" s="328"/>
    </row>
    <row r="69" spans="2:17" ht="15.75">
      <c r="B69" s="80"/>
      <c r="C69" s="80"/>
      <c r="D69" s="80"/>
      <c r="E69" s="80"/>
      <c r="F69" s="80"/>
      <c r="G69" s="80"/>
      <c r="H69" s="80"/>
    </row>
    <row r="70" spans="2:17" ht="18">
      <c r="B70" s="341" t="s">
        <v>123</v>
      </c>
      <c r="C70" s="341"/>
      <c r="D70" s="341"/>
      <c r="E70" s="341"/>
      <c r="F70" s="341"/>
      <c r="G70" s="341"/>
      <c r="H70" s="341"/>
    </row>
    <row r="71" spans="2:17" ht="21.75" thickBot="1">
      <c r="B71" s="80"/>
      <c r="C71" s="80"/>
      <c r="D71" s="80"/>
      <c r="E71" s="80"/>
      <c r="F71" s="80"/>
      <c r="G71" s="80"/>
      <c r="H71" s="80"/>
      <c r="J71" s="301" t="s">
        <v>163</v>
      </c>
      <c r="K71" s="302"/>
      <c r="L71" s="302"/>
      <c r="M71" s="302"/>
      <c r="N71" s="303"/>
    </row>
    <row r="72" spans="2:17" ht="59.25" customHeight="1">
      <c r="B72" s="316" t="s">
        <v>117</v>
      </c>
      <c r="C72" s="317"/>
      <c r="D72" s="317"/>
      <c r="E72" s="317"/>
      <c r="F72" s="317"/>
      <c r="G72" s="317"/>
      <c r="H72" s="318"/>
      <c r="J72" s="148" t="s">
        <v>148</v>
      </c>
      <c r="K72" s="307" t="s">
        <v>164</v>
      </c>
      <c r="L72" s="307"/>
      <c r="M72" s="307"/>
      <c r="N72" s="149" t="s">
        <v>161</v>
      </c>
    </row>
    <row r="73" spans="2:17" ht="84" customHeight="1">
      <c r="B73" s="312" t="s">
        <v>118</v>
      </c>
      <c r="C73" s="313"/>
      <c r="D73" s="313"/>
      <c r="E73" s="313"/>
      <c r="F73" s="313"/>
      <c r="G73" s="313"/>
      <c r="H73" s="314"/>
      <c r="J73" s="150" t="s">
        <v>151</v>
      </c>
      <c r="K73" s="308" t="s">
        <v>152</v>
      </c>
      <c r="L73" s="308"/>
      <c r="M73" s="308"/>
      <c r="N73" s="151" t="s">
        <v>160</v>
      </c>
    </row>
    <row r="74" spans="2:17" ht="156" customHeight="1">
      <c r="B74" s="309" t="s">
        <v>119</v>
      </c>
      <c r="C74" s="310"/>
      <c r="D74" s="310"/>
      <c r="E74" s="310"/>
      <c r="F74" s="310"/>
      <c r="G74" s="310"/>
      <c r="H74" s="311"/>
      <c r="J74" s="152" t="s">
        <v>153</v>
      </c>
      <c r="K74" s="299" t="s">
        <v>168</v>
      </c>
      <c r="L74" s="299"/>
      <c r="M74" s="299"/>
      <c r="N74" s="153" t="s">
        <v>167</v>
      </c>
      <c r="Q74" s="146" t="s">
        <v>130</v>
      </c>
    </row>
    <row r="75" spans="2:17" ht="116.25" customHeight="1">
      <c r="B75" s="309" t="s">
        <v>120</v>
      </c>
      <c r="C75" s="310"/>
      <c r="D75" s="310"/>
      <c r="E75" s="310"/>
      <c r="F75" s="310"/>
      <c r="G75" s="310"/>
      <c r="H75" s="311"/>
      <c r="J75" s="150" t="s">
        <v>149</v>
      </c>
      <c r="K75" s="300" t="s">
        <v>150</v>
      </c>
      <c r="L75" s="300"/>
      <c r="M75" s="300"/>
      <c r="N75" s="154" t="s">
        <v>159</v>
      </c>
    </row>
    <row r="76" spans="2:17" ht="123.75" customHeight="1">
      <c r="B76" s="312" t="s">
        <v>121</v>
      </c>
      <c r="C76" s="313"/>
      <c r="D76" s="313"/>
      <c r="E76" s="313"/>
      <c r="F76" s="313"/>
      <c r="G76" s="313"/>
      <c r="H76" s="314"/>
      <c r="J76" s="152" t="s">
        <v>155</v>
      </c>
      <c r="K76" s="299" t="s">
        <v>154</v>
      </c>
      <c r="L76" s="299"/>
      <c r="M76" s="299"/>
      <c r="N76" s="153" t="s">
        <v>169</v>
      </c>
    </row>
    <row r="77" spans="2:17" ht="120" customHeight="1">
      <c r="B77" s="309" t="s">
        <v>122</v>
      </c>
      <c r="C77" s="310"/>
      <c r="D77" s="310"/>
      <c r="E77" s="310"/>
      <c r="F77" s="310"/>
      <c r="G77" s="310"/>
      <c r="H77" s="311"/>
      <c r="J77" s="150" t="s">
        <v>156</v>
      </c>
      <c r="K77" s="300" t="s">
        <v>157</v>
      </c>
      <c r="L77" s="300"/>
      <c r="M77" s="300"/>
      <c r="N77" s="154" t="s">
        <v>158</v>
      </c>
    </row>
    <row r="78" spans="2:17" ht="77.25" customHeight="1">
      <c r="B78" s="312" t="s">
        <v>125</v>
      </c>
      <c r="C78" s="313"/>
      <c r="D78" s="313"/>
      <c r="E78" s="313"/>
      <c r="F78" s="313"/>
      <c r="G78" s="313"/>
      <c r="H78" s="314"/>
      <c r="J78" s="304" t="s">
        <v>165</v>
      </c>
      <c r="K78" s="305"/>
      <c r="L78" s="305"/>
      <c r="M78" s="305"/>
      <c r="N78" s="306"/>
    </row>
    <row r="79" spans="2:17" ht="36" customHeight="1" thickBot="1">
      <c r="B79" s="329" t="s">
        <v>126</v>
      </c>
      <c r="C79" s="330"/>
      <c r="D79" s="330"/>
      <c r="E79" s="330"/>
      <c r="F79" s="330"/>
      <c r="G79" s="330"/>
      <c r="H79" s="331"/>
      <c r="J79" s="296" t="s">
        <v>162</v>
      </c>
      <c r="K79" s="297"/>
      <c r="L79" s="297"/>
      <c r="M79" s="297"/>
      <c r="N79" s="298"/>
    </row>
    <row r="80" spans="2:17" ht="35.25" customHeight="1">
      <c r="J80" s="296" t="s">
        <v>166</v>
      </c>
      <c r="K80" s="297"/>
      <c r="L80" s="297"/>
      <c r="M80" s="297"/>
      <c r="N80" s="298"/>
    </row>
  </sheetData>
  <mergeCells count="35">
    <mergeCell ref="C3:K3"/>
    <mergeCell ref="C4:K4"/>
    <mergeCell ref="J64:N68"/>
    <mergeCell ref="J8:K8"/>
    <mergeCell ref="B79:H79"/>
    <mergeCell ref="B64:H68"/>
    <mergeCell ref="B70:H70"/>
    <mergeCell ref="J9:K9"/>
    <mergeCell ref="J10:K10"/>
    <mergeCell ref="C12:D12"/>
    <mergeCell ref="C24:D24"/>
    <mergeCell ref="J12:K12"/>
    <mergeCell ref="J24:K24"/>
    <mergeCell ref="J11:K11"/>
    <mergeCell ref="C11:D11"/>
    <mergeCell ref="B74:H74"/>
    <mergeCell ref="B75:H75"/>
    <mergeCell ref="B76:H76"/>
    <mergeCell ref="B77:H77"/>
    <mergeCell ref="B78:H78"/>
    <mergeCell ref="C8:D8"/>
    <mergeCell ref="C9:D9"/>
    <mergeCell ref="C10:D10"/>
    <mergeCell ref="B72:H72"/>
    <mergeCell ref="B73:H73"/>
    <mergeCell ref="J80:N80"/>
    <mergeCell ref="K76:M76"/>
    <mergeCell ref="K77:M77"/>
    <mergeCell ref="J71:N71"/>
    <mergeCell ref="J78:N78"/>
    <mergeCell ref="J79:N79"/>
    <mergeCell ref="K72:M72"/>
    <mergeCell ref="K73:M73"/>
    <mergeCell ref="K74:M74"/>
    <mergeCell ref="K75:M7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2:AD45"/>
  <sheetViews>
    <sheetView topLeftCell="M13" zoomScaleNormal="100" workbookViewId="0">
      <selection activeCell="AD35" sqref="AD35"/>
    </sheetView>
  </sheetViews>
  <sheetFormatPr baseColWidth="10" defaultRowHeight="15"/>
  <cols>
    <col min="2" max="2" width="12.85546875" customWidth="1"/>
    <col min="3" max="3" width="38" customWidth="1"/>
    <col min="4" max="4" width="29.5703125" customWidth="1"/>
    <col min="5" max="5" width="24" customWidth="1"/>
  </cols>
  <sheetData>
    <row r="2" spans="2:30" ht="18.75">
      <c r="B2" s="288" t="s">
        <v>104</v>
      </c>
      <c r="C2" s="288"/>
      <c r="D2" s="288"/>
      <c r="E2" s="288"/>
      <c r="F2" s="288"/>
      <c r="G2" s="288"/>
      <c r="H2" s="288"/>
      <c r="I2" s="288"/>
      <c r="J2" s="288"/>
      <c r="K2" s="288"/>
      <c r="L2" s="288"/>
      <c r="M2" s="288"/>
      <c r="N2" s="288"/>
    </row>
    <row r="3" spans="2:30" ht="18.75">
      <c r="B3" s="288" t="s">
        <v>107</v>
      </c>
      <c r="C3" s="288"/>
      <c r="D3" s="288"/>
      <c r="E3" s="288"/>
      <c r="F3" s="288"/>
      <c r="G3" s="288"/>
      <c r="H3" s="288"/>
      <c r="I3" s="288"/>
      <c r="J3" s="288"/>
      <c r="K3" s="288"/>
      <c r="L3" s="288"/>
      <c r="M3" s="288"/>
      <c r="N3" s="288"/>
    </row>
    <row r="4" spans="2:30" ht="21">
      <c r="B4" s="358" t="s">
        <v>116</v>
      </c>
      <c r="C4" s="358"/>
      <c r="D4" s="358"/>
      <c r="E4" s="358"/>
      <c r="F4" s="358"/>
      <c r="G4" s="358"/>
      <c r="H4" s="358"/>
      <c r="I4" s="358"/>
      <c r="J4" s="358"/>
      <c r="K4" s="358"/>
      <c r="L4" s="358"/>
      <c r="M4" s="358"/>
      <c r="N4" s="358"/>
      <c r="O4" s="87"/>
      <c r="U4" s="279" t="s">
        <v>190</v>
      </c>
      <c r="V4" s="279"/>
      <c r="W4" s="279"/>
      <c r="X4" s="279"/>
      <c r="Y4" s="279"/>
      <c r="Z4" s="279"/>
      <c r="AA4" s="279"/>
      <c r="AB4" s="279"/>
      <c r="AC4" s="279"/>
      <c r="AD4" s="279"/>
    </row>
    <row r="5" spans="2:30" ht="21.75" thickBot="1">
      <c r="B5" s="357" t="s">
        <v>105</v>
      </c>
      <c r="C5" s="357"/>
      <c r="D5" s="357"/>
      <c r="E5" s="357"/>
      <c r="F5" s="357"/>
      <c r="G5" s="357"/>
      <c r="H5" s="357"/>
      <c r="I5" s="357"/>
      <c r="J5" s="357"/>
      <c r="K5" s="357"/>
      <c r="L5" s="357"/>
      <c r="M5" s="357"/>
      <c r="N5" s="357"/>
      <c r="O5" s="88"/>
      <c r="U5" s="204"/>
      <c r="V5" s="204"/>
      <c r="W5" s="279" t="s">
        <v>188</v>
      </c>
      <c r="X5" s="279"/>
      <c r="Y5" s="279"/>
      <c r="Z5" s="279"/>
      <c r="AA5" s="279"/>
      <c r="AB5" s="279"/>
      <c r="AC5" s="204"/>
      <c r="AD5" s="204"/>
    </row>
    <row r="6" spans="2:30">
      <c r="B6" s="12"/>
      <c r="C6" s="13"/>
      <c r="D6" s="13"/>
      <c r="E6" s="13"/>
      <c r="F6" s="13"/>
      <c r="G6" s="13"/>
      <c r="H6" s="13"/>
      <c r="I6" s="13"/>
      <c r="J6" s="13"/>
      <c r="K6" s="13"/>
      <c r="L6" s="13"/>
      <c r="M6" s="13"/>
      <c r="N6" s="14"/>
    </row>
    <row r="7" spans="2:30" ht="15.75">
      <c r="B7" s="15"/>
      <c r="C7" s="359" t="s">
        <v>12</v>
      </c>
      <c r="D7" s="359"/>
      <c r="N7" s="16"/>
    </row>
    <row r="8" spans="2:30">
      <c r="B8" s="15"/>
      <c r="N8" s="16"/>
    </row>
    <row r="9" spans="2:30" ht="18.75">
      <c r="B9" s="15"/>
      <c r="C9" s="10" t="s">
        <v>40</v>
      </c>
      <c r="D9" s="205" t="s">
        <v>189</v>
      </c>
      <c r="N9" s="16"/>
    </row>
    <row r="10" spans="2:30" ht="18.75">
      <c r="B10" s="15"/>
      <c r="C10" s="9" t="s">
        <v>32</v>
      </c>
      <c r="D10" s="121">
        <v>412331445.42000002</v>
      </c>
      <c r="N10" s="16"/>
    </row>
    <row r="11" spans="2:30" ht="18.75">
      <c r="B11" s="15"/>
      <c r="C11" s="9" t="s">
        <v>35</v>
      </c>
      <c r="D11" s="121">
        <v>12209169.9</v>
      </c>
      <c r="N11" s="16"/>
    </row>
    <row r="12" spans="2:30" ht="18.75">
      <c r="B12" s="15"/>
      <c r="C12" s="9" t="s">
        <v>34</v>
      </c>
      <c r="D12" s="121">
        <v>12490985.529999999</v>
      </c>
      <c r="N12" s="16"/>
    </row>
    <row r="13" spans="2:30" ht="18.75">
      <c r="B13" s="15"/>
      <c r="C13" s="9" t="s">
        <v>33</v>
      </c>
      <c r="D13" s="121">
        <v>10595030.41</v>
      </c>
      <c r="N13" s="16"/>
    </row>
    <row r="14" spans="2:30" ht="18.75">
      <c r="B14" s="15"/>
      <c r="C14" s="9" t="s">
        <v>36</v>
      </c>
      <c r="D14" s="121">
        <v>9867913.9399999995</v>
      </c>
      <c r="N14" s="16"/>
    </row>
    <row r="15" spans="2:30" ht="18.75">
      <c r="B15" s="15"/>
      <c r="C15" s="9" t="s">
        <v>37</v>
      </c>
      <c r="D15" s="121">
        <v>33528109.719999999</v>
      </c>
      <c r="N15" s="16"/>
    </row>
    <row r="16" spans="2:30" ht="18.75">
      <c r="B16" s="15"/>
      <c r="C16" s="9" t="s">
        <v>38</v>
      </c>
      <c r="D16" s="121">
        <v>23115738.18</v>
      </c>
      <c r="N16" s="16"/>
    </row>
    <row r="17" spans="2:14" ht="18.75">
      <c r="B17" s="15"/>
      <c r="C17" s="9" t="s">
        <v>39</v>
      </c>
      <c r="D17" s="121">
        <v>16430867.91</v>
      </c>
      <c r="N17" s="16"/>
    </row>
    <row r="18" spans="2:14" ht="18.75">
      <c r="B18" s="15"/>
      <c r="C18" s="9" t="s">
        <v>53</v>
      </c>
      <c r="D18" s="121">
        <v>12883008</v>
      </c>
      <c r="N18" s="16"/>
    </row>
    <row r="19" spans="2:14" ht="18.75">
      <c r="B19" s="15"/>
      <c r="C19" s="10" t="s">
        <v>41</v>
      </c>
      <c r="D19" s="11">
        <f>SUM(D10:D18)</f>
        <v>543452269.00999999</v>
      </c>
      <c r="N19" s="16"/>
    </row>
    <row r="20" spans="2:14">
      <c r="B20" s="15"/>
      <c r="N20" s="16"/>
    </row>
    <row r="21" spans="2:14">
      <c r="B21" s="15"/>
      <c r="N21" s="16"/>
    </row>
    <row r="22" spans="2:14" ht="15.75" thickBot="1">
      <c r="B22" s="17"/>
      <c r="C22" s="18"/>
      <c r="D22" s="18"/>
      <c r="E22" s="18"/>
      <c r="F22" s="18"/>
      <c r="G22" s="18"/>
      <c r="H22" s="18"/>
      <c r="I22" s="18"/>
      <c r="J22" s="18"/>
      <c r="K22" s="18"/>
      <c r="L22" s="18"/>
      <c r="M22" s="18"/>
      <c r="N22" s="19"/>
    </row>
    <row r="25" spans="2:14" ht="18.75">
      <c r="B25" s="81" t="s">
        <v>77</v>
      </c>
      <c r="C25" s="356" t="s">
        <v>78</v>
      </c>
      <c r="D25" s="356"/>
      <c r="E25" s="356"/>
      <c r="F25" s="356"/>
    </row>
    <row r="26" spans="2:14" ht="69.75" customHeight="1">
      <c r="C26" s="351" t="s">
        <v>79</v>
      </c>
      <c r="D26" s="351"/>
      <c r="E26" s="351"/>
      <c r="F26" s="351"/>
    </row>
    <row r="27" spans="2:14" ht="77.25" customHeight="1">
      <c r="C27" s="351" t="s">
        <v>80</v>
      </c>
      <c r="D27" s="351"/>
      <c r="E27" s="351"/>
      <c r="F27" s="351"/>
    </row>
    <row r="28" spans="2:14">
      <c r="C28" s="353" t="s">
        <v>81</v>
      </c>
      <c r="D28" s="354"/>
      <c r="E28" s="354"/>
      <c r="F28" s="355"/>
    </row>
    <row r="29" spans="2:14" ht="54.75" customHeight="1">
      <c r="C29" s="351" t="s">
        <v>82</v>
      </c>
      <c r="D29" s="351"/>
      <c r="E29" s="351"/>
      <c r="F29" s="351"/>
    </row>
    <row r="30" spans="2:14" ht="63.75" customHeight="1">
      <c r="C30" s="351" t="s">
        <v>83</v>
      </c>
      <c r="D30" s="351"/>
      <c r="E30" s="351"/>
      <c r="F30" s="351"/>
    </row>
    <row r="31" spans="2:14" ht="37.5" customHeight="1">
      <c r="C31" s="352" t="s">
        <v>84</v>
      </c>
      <c r="D31" s="352"/>
      <c r="E31" s="352"/>
      <c r="F31" s="352"/>
    </row>
    <row r="33" spans="3:5" ht="18.75">
      <c r="C33" s="350" t="s">
        <v>145</v>
      </c>
      <c r="D33" s="350"/>
      <c r="E33" s="350"/>
    </row>
    <row r="34" spans="3:5" ht="93.75">
      <c r="C34" s="132" t="s">
        <v>40</v>
      </c>
      <c r="D34" s="135" t="s">
        <v>134</v>
      </c>
      <c r="E34" s="132" t="s">
        <v>172</v>
      </c>
    </row>
    <row r="35" spans="3:5" ht="18.75">
      <c r="C35" s="139" t="s">
        <v>32</v>
      </c>
      <c r="D35" s="136" t="s">
        <v>135</v>
      </c>
      <c r="E35" s="138">
        <f t="shared" ref="E35:E43" si="0">+D10/1000000</f>
        <v>412.33144542000002</v>
      </c>
    </row>
    <row r="36" spans="3:5" ht="18.75">
      <c r="C36" s="139" t="s">
        <v>35</v>
      </c>
      <c r="D36" s="136" t="s">
        <v>136</v>
      </c>
      <c r="E36" s="138">
        <f t="shared" si="0"/>
        <v>12.209169900000001</v>
      </c>
    </row>
    <row r="37" spans="3:5" ht="37.5">
      <c r="C37" s="139" t="s">
        <v>34</v>
      </c>
      <c r="D37" s="137" t="s">
        <v>137</v>
      </c>
      <c r="E37" s="138">
        <f t="shared" si="0"/>
        <v>12.49098553</v>
      </c>
    </row>
    <row r="38" spans="3:5" ht="18.75">
      <c r="C38" s="139" t="s">
        <v>33</v>
      </c>
      <c r="D38" s="136" t="s">
        <v>138</v>
      </c>
      <c r="E38" s="138">
        <f t="shared" si="0"/>
        <v>10.59503041</v>
      </c>
    </row>
    <row r="39" spans="3:5" ht="37.5">
      <c r="C39" s="139" t="s">
        <v>36</v>
      </c>
      <c r="D39" s="137" t="s">
        <v>139</v>
      </c>
      <c r="E39" s="138">
        <f t="shared" si="0"/>
        <v>9.8679139399999993</v>
      </c>
    </row>
    <row r="40" spans="3:5" ht="75">
      <c r="C40" s="139" t="s">
        <v>37</v>
      </c>
      <c r="D40" s="137" t="s">
        <v>140</v>
      </c>
      <c r="E40" s="138">
        <f t="shared" si="0"/>
        <v>33.528109719999996</v>
      </c>
    </row>
    <row r="41" spans="3:5" ht="37.5">
      <c r="C41" s="139" t="s">
        <v>38</v>
      </c>
      <c r="D41" s="136" t="s">
        <v>141</v>
      </c>
      <c r="E41" s="138">
        <f t="shared" si="0"/>
        <v>23.115738180000001</v>
      </c>
    </row>
    <row r="42" spans="3:5" ht="18.75">
      <c r="C42" s="139" t="s">
        <v>39</v>
      </c>
      <c r="D42" s="136" t="s">
        <v>142</v>
      </c>
      <c r="E42" s="138">
        <f t="shared" si="0"/>
        <v>16.43086791</v>
      </c>
    </row>
    <row r="43" spans="3:5" ht="18.75">
      <c r="C43" s="139" t="s">
        <v>53</v>
      </c>
      <c r="D43" s="136" t="s">
        <v>143</v>
      </c>
      <c r="E43" s="138">
        <f t="shared" si="0"/>
        <v>12.883008</v>
      </c>
    </row>
    <row r="44" spans="3:5" ht="18.75">
      <c r="C44" s="132" t="s">
        <v>41</v>
      </c>
      <c r="D44" s="133"/>
      <c r="E44" s="134">
        <f>SUM(E35:E43)</f>
        <v>543.45226901000001</v>
      </c>
    </row>
    <row r="45" spans="3:5">
      <c r="E45" s="89"/>
    </row>
  </sheetData>
  <mergeCells count="15">
    <mergeCell ref="B2:N2"/>
    <mergeCell ref="B3:N3"/>
    <mergeCell ref="B5:N5"/>
    <mergeCell ref="B4:N4"/>
    <mergeCell ref="C7:D7"/>
    <mergeCell ref="U4:AD4"/>
    <mergeCell ref="C33:E33"/>
    <mergeCell ref="C29:F29"/>
    <mergeCell ref="C30:F30"/>
    <mergeCell ref="C31:F31"/>
    <mergeCell ref="C28:F28"/>
    <mergeCell ref="C25:F25"/>
    <mergeCell ref="C26:F26"/>
    <mergeCell ref="C27:F27"/>
    <mergeCell ref="W5:AB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DE66D-5FD4-4567-B6B3-ADD7971B52CE}">
  <sheetPr>
    <tabColor rgb="FFFF0000"/>
  </sheetPr>
  <dimension ref="C5:N32"/>
  <sheetViews>
    <sheetView tabSelected="1" topLeftCell="A4" zoomScaleNormal="100" workbookViewId="0">
      <selection activeCell="H20" sqref="H20:I20"/>
    </sheetView>
  </sheetViews>
  <sheetFormatPr baseColWidth="10" defaultRowHeight="15"/>
  <cols>
    <col min="3" max="3" width="38" customWidth="1"/>
    <col min="4" max="4" width="37.7109375" customWidth="1"/>
    <col min="5" max="5" width="15.85546875" bestFit="1" customWidth="1"/>
    <col min="8" max="8" width="37.7109375" bestFit="1" customWidth="1"/>
    <col min="9" max="9" width="23" customWidth="1"/>
    <col min="10" max="10" width="30.85546875" customWidth="1"/>
    <col min="11" max="11" width="41.85546875" style="21" customWidth="1"/>
    <col min="12" max="12" width="39.5703125" customWidth="1"/>
    <col min="13" max="13" width="28.42578125" customWidth="1"/>
  </cols>
  <sheetData>
    <row r="5" spans="3:12" ht="28.5">
      <c r="C5" s="365" t="s">
        <v>181</v>
      </c>
      <c r="D5" s="366"/>
      <c r="E5" s="366"/>
      <c r="F5" s="366"/>
      <c r="G5" s="366"/>
      <c r="H5" s="366"/>
      <c r="I5" s="366"/>
      <c r="J5" s="366"/>
      <c r="K5" s="366"/>
      <c r="L5" s="367"/>
    </row>
    <row r="7" spans="3:12" ht="15.75" thickBot="1">
      <c r="G7" s="88"/>
      <c r="H7" s="88"/>
      <c r="I7" s="88"/>
      <c r="J7" s="88"/>
    </row>
    <row r="8" spans="3:12" ht="36" customHeight="1" thickBot="1">
      <c r="C8" s="370" t="s">
        <v>192</v>
      </c>
      <c r="D8" s="370"/>
      <c r="G8" s="88"/>
      <c r="J8" s="180"/>
      <c r="K8" s="181"/>
    </row>
    <row r="9" spans="3:12" ht="61.5" customHeight="1" thickBot="1">
      <c r="C9" s="207" t="s">
        <v>8</v>
      </c>
      <c r="D9" s="203">
        <v>578566857</v>
      </c>
      <c r="G9" s="88"/>
      <c r="H9" s="185" t="s">
        <v>177</v>
      </c>
      <c r="I9" s="186"/>
      <c r="J9" s="182"/>
      <c r="K9" s="182"/>
    </row>
    <row r="10" spans="3:12" ht="53.25" customHeight="1" thickBot="1">
      <c r="C10" s="207" t="s">
        <v>9</v>
      </c>
      <c r="D10" s="203">
        <v>230408188.62</v>
      </c>
      <c r="G10" s="88"/>
      <c r="H10" s="187" t="s">
        <v>90</v>
      </c>
      <c r="I10" s="188">
        <v>840</v>
      </c>
      <c r="J10" s="184"/>
      <c r="K10" s="183"/>
    </row>
    <row r="11" spans="3:12" ht="54" customHeight="1" thickBot="1">
      <c r="C11" s="207" t="s">
        <v>10</v>
      </c>
      <c r="D11" s="203">
        <f>+(D10/D9)*100</f>
        <v>39.823952207480147</v>
      </c>
      <c r="E11" s="212"/>
      <c r="G11" s="88"/>
      <c r="H11" s="187" t="s">
        <v>92</v>
      </c>
      <c r="I11" s="189">
        <v>29</v>
      </c>
      <c r="J11" s="184"/>
      <c r="K11" s="183"/>
    </row>
    <row r="12" spans="3:12" ht="32.25" thickBot="1">
      <c r="C12" s="168"/>
      <c r="D12" s="169"/>
      <c r="G12" s="88"/>
      <c r="H12" s="187" t="s">
        <v>93</v>
      </c>
      <c r="I12" s="186">
        <v>2725</v>
      </c>
      <c r="J12" s="184"/>
      <c r="K12" s="183"/>
    </row>
    <row r="13" spans="3:12" ht="19.5" thickBot="1">
      <c r="C13" s="207" t="s">
        <v>18</v>
      </c>
      <c r="D13" s="167">
        <v>840</v>
      </c>
      <c r="G13" s="88"/>
      <c r="H13" s="190" t="s">
        <v>108</v>
      </c>
      <c r="I13" s="186">
        <v>419</v>
      </c>
      <c r="J13" s="184"/>
      <c r="K13" s="183"/>
    </row>
    <row r="14" spans="3:12" ht="69" customHeight="1" thickBot="1">
      <c r="C14" s="207" t="s">
        <v>17</v>
      </c>
      <c r="D14" s="167" t="s">
        <v>175</v>
      </c>
      <c r="G14" s="88"/>
      <c r="H14" s="187" t="s">
        <v>109</v>
      </c>
      <c r="I14" s="186">
        <v>65</v>
      </c>
      <c r="J14" s="184"/>
      <c r="K14" s="183"/>
    </row>
    <row r="15" spans="3:12" ht="36.75" thickBot="1">
      <c r="C15" s="207" t="s">
        <v>16</v>
      </c>
      <c r="D15" s="167">
        <v>2725</v>
      </c>
      <c r="G15" s="88"/>
      <c r="H15" s="191" t="s">
        <v>45</v>
      </c>
      <c r="I15" s="181">
        <f>SUM(I10:I14)</f>
        <v>4078</v>
      </c>
      <c r="J15" s="184"/>
      <c r="K15" s="183"/>
    </row>
    <row r="16" spans="3:12" ht="36.75" thickBot="1">
      <c r="C16" s="207" t="s">
        <v>15</v>
      </c>
      <c r="D16" s="167">
        <v>65</v>
      </c>
      <c r="G16" s="88"/>
      <c r="H16" s="83"/>
      <c r="I16" s="90"/>
      <c r="J16" s="88"/>
      <c r="K16" s="23"/>
    </row>
    <row r="17" spans="3:14" ht="80.25" customHeight="1">
      <c r="C17" s="362" t="s">
        <v>191</v>
      </c>
      <c r="D17" s="362"/>
      <c r="K17" s="23"/>
    </row>
    <row r="18" spans="3:14" ht="18" customHeight="1">
      <c r="C18" s="363"/>
      <c r="D18" s="363"/>
      <c r="K18" s="23"/>
    </row>
    <row r="19" spans="3:14" ht="18" customHeight="1">
      <c r="C19" s="363"/>
      <c r="D19" s="363"/>
      <c r="K19" s="23"/>
    </row>
    <row r="20" spans="3:14" ht="21">
      <c r="C20" s="279" t="s">
        <v>111</v>
      </c>
      <c r="D20" s="279"/>
      <c r="E20" s="279"/>
      <c r="F20" s="279"/>
      <c r="H20" s="288" t="s">
        <v>111</v>
      </c>
      <c r="I20" s="288"/>
      <c r="K20" s="288" t="s">
        <v>111</v>
      </c>
      <c r="L20" s="288"/>
      <c r="M20" s="115"/>
    </row>
    <row r="21" spans="3:14" ht="54.75" customHeight="1" thickBot="1">
      <c r="C21" s="364" t="s">
        <v>193</v>
      </c>
      <c r="D21" s="364"/>
      <c r="E21" s="364"/>
      <c r="F21" s="364"/>
      <c r="H21" s="371" t="s">
        <v>87</v>
      </c>
      <c r="I21" s="371"/>
      <c r="K21" s="369" t="s">
        <v>197</v>
      </c>
      <c r="L21" s="369"/>
      <c r="M21" s="117"/>
    </row>
    <row r="22" spans="3:14" ht="19.5" thickBot="1">
      <c r="C22" s="170" t="s">
        <v>88</v>
      </c>
      <c r="D22" s="171" t="s">
        <v>89</v>
      </c>
      <c r="E22" s="179" t="s">
        <v>176</v>
      </c>
      <c r="F22" s="179" t="s">
        <v>173</v>
      </c>
      <c r="H22" s="358" t="s">
        <v>132</v>
      </c>
      <c r="I22" s="358"/>
      <c r="K22" s="358" t="s">
        <v>131</v>
      </c>
      <c r="L22" s="358"/>
      <c r="M22" s="116"/>
    </row>
    <row r="23" spans="3:14" ht="32.25" thickBot="1">
      <c r="C23" s="194" t="s">
        <v>178</v>
      </c>
      <c r="D23" s="192"/>
      <c r="E23" s="193"/>
      <c r="F23" s="193"/>
      <c r="H23" s="358" t="s">
        <v>94</v>
      </c>
      <c r="I23" s="358"/>
      <c r="K23" s="368" t="s">
        <v>95</v>
      </c>
      <c r="L23" s="368"/>
      <c r="M23" s="118"/>
    </row>
    <row r="24" spans="3:14" ht="60.75" thickBot="1">
      <c r="C24" s="172" t="s">
        <v>90</v>
      </c>
      <c r="D24" s="173" t="s">
        <v>91</v>
      </c>
      <c r="E24" s="195">
        <v>840</v>
      </c>
      <c r="F24" s="174">
        <f>+(E24/4078)*100</f>
        <v>20.598332515939184</v>
      </c>
      <c r="H24" s="210"/>
      <c r="I24" s="210"/>
      <c r="K24" s="360"/>
      <c r="L24" s="361"/>
      <c r="M24" s="165"/>
    </row>
    <row r="25" spans="3:14" ht="90.75" thickBot="1">
      <c r="C25" s="172" t="s">
        <v>92</v>
      </c>
      <c r="D25" s="173" t="s">
        <v>127</v>
      </c>
      <c r="E25" s="196">
        <v>29</v>
      </c>
      <c r="F25" s="174">
        <f t="shared" ref="F25:F29" si="0">+(E25/4078)*100</f>
        <v>0.71113290828837661</v>
      </c>
      <c r="H25" s="198" t="s">
        <v>2</v>
      </c>
      <c r="I25" s="199">
        <f>+D9/1000000</f>
        <v>578.56685700000003</v>
      </c>
      <c r="K25" s="211" t="s">
        <v>199</v>
      </c>
      <c r="L25" s="200" t="s">
        <v>174</v>
      </c>
      <c r="M25" s="163"/>
    </row>
    <row r="26" spans="3:14" ht="106.5" thickBot="1">
      <c r="C26" s="172" t="s">
        <v>93</v>
      </c>
      <c r="D26" s="173" t="s">
        <v>194</v>
      </c>
      <c r="E26" s="197">
        <v>2725</v>
      </c>
      <c r="F26" s="174">
        <f t="shared" si="0"/>
        <v>66.821971554683671</v>
      </c>
      <c r="H26" s="198" t="s">
        <v>85</v>
      </c>
      <c r="I26" s="199">
        <f>+D10/1000000</f>
        <v>230.40818862</v>
      </c>
      <c r="J26" s="206"/>
      <c r="K26" s="198" t="s">
        <v>2</v>
      </c>
      <c r="L26" s="201">
        <v>11.794914</v>
      </c>
      <c r="M26" s="164"/>
    </row>
    <row r="27" spans="3:14" ht="90.75" thickBot="1">
      <c r="C27" s="160" t="s">
        <v>108</v>
      </c>
      <c r="D27" s="173" t="s">
        <v>171</v>
      </c>
      <c r="E27" s="197">
        <v>419</v>
      </c>
      <c r="F27" s="174">
        <f t="shared" si="0"/>
        <v>10.274644433545856</v>
      </c>
      <c r="H27" s="198" t="s">
        <v>86</v>
      </c>
      <c r="I27" s="199">
        <f>+D11/1000000</f>
        <v>3.982395220748015E-5</v>
      </c>
      <c r="K27" s="198" t="s">
        <v>85</v>
      </c>
      <c r="L27" s="201">
        <v>4.1884572799999997</v>
      </c>
      <c r="M27" s="164"/>
    </row>
    <row r="28" spans="3:14" ht="48" thickBot="1">
      <c r="C28" s="172" t="s">
        <v>179</v>
      </c>
      <c r="D28" s="173"/>
      <c r="E28" s="197"/>
      <c r="F28" s="174"/>
      <c r="K28" s="198" t="s">
        <v>86</v>
      </c>
      <c r="L28" s="201">
        <v>7.6064567199999997</v>
      </c>
      <c r="M28" s="164"/>
    </row>
    <row r="29" spans="3:14" ht="226.5" thickBot="1">
      <c r="C29" s="161" t="s">
        <v>109</v>
      </c>
      <c r="D29" s="173" t="s">
        <v>180</v>
      </c>
      <c r="E29" s="197">
        <v>65</v>
      </c>
      <c r="F29" s="174">
        <f t="shared" si="0"/>
        <v>1.5939185875429134</v>
      </c>
      <c r="H29" s="88"/>
      <c r="I29" s="88"/>
      <c r="K29" s="202" t="s">
        <v>96</v>
      </c>
      <c r="L29" s="201">
        <v>35.510706394298417</v>
      </c>
      <c r="M29" s="164"/>
    </row>
    <row r="30" spans="3:14" ht="19.5" thickBot="1">
      <c r="C30" s="159"/>
      <c r="D30" s="162" t="s">
        <v>45</v>
      </c>
      <c r="E30" s="209">
        <f>SUM(E24:E29)</f>
        <v>4078</v>
      </c>
      <c r="F30" s="175">
        <f>SUM(F24:F29)</f>
        <v>100.00000000000001</v>
      </c>
      <c r="H30" s="208"/>
      <c r="I30" s="208"/>
      <c r="J30" s="88"/>
      <c r="K30" s="177"/>
      <c r="L30" s="178"/>
      <c r="M30" s="176"/>
      <c r="N30" s="91"/>
    </row>
    <row r="31" spans="3:14">
      <c r="H31" s="166"/>
      <c r="I31" s="166"/>
      <c r="J31" s="166"/>
      <c r="K31" s="166"/>
      <c r="L31" s="166"/>
      <c r="M31" s="166"/>
    </row>
    <row r="32" spans="3:14">
      <c r="H32" s="166"/>
      <c r="I32" s="166"/>
      <c r="J32" s="166"/>
      <c r="K32" s="166"/>
      <c r="L32" s="166"/>
      <c r="M32" s="166"/>
    </row>
  </sheetData>
  <mergeCells count="14">
    <mergeCell ref="K24:L24"/>
    <mergeCell ref="C17:D19"/>
    <mergeCell ref="C20:F20"/>
    <mergeCell ref="C21:F21"/>
    <mergeCell ref="C5:L5"/>
    <mergeCell ref="K23:L23"/>
    <mergeCell ref="K22:L22"/>
    <mergeCell ref="K21:L21"/>
    <mergeCell ref="K20:L20"/>
    <mergeCell ref="C8:D8"/>
    <mergeCell ref="H22:I22"/>
    <mergeCell ref="H21:I21"/>
    <mergeCell ref="H20:I20"/>
    <mergeCell ref="H23:I2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2C10F-3C7A-4771-B6F8-0F1B0DB65223}">
  <sheetPr>
    <tabColor rgb="FFFF0000"/>
  </sheetPr>
  <dimension ref="B2:K23"/>
  <sheetViews>
    <sheetView topLeftCell="C16" workbookViewId="0">
      <selection activeCell="E21" sqref="E21"/>
    </sheetView>
  </sheetViews>
  <sheetFormatPr baseColWidth="10" defaultRowHeight="15"/>
  <cols>
    <col min="2" max="2" width="5.140625" customWidth="1"/>
    <col min="3" max="3" width="50.5703125" customWidth="1"/>
    <col min="4" max="4" width="24.85546875" customWidth="1"/>
    <col min="5" max="5" width="25.28515625" customWidth="1"/>
    <col min="6" max="6" width="15.28515625" customWidth="1"/>
    <col min="10" max="10" width="49.7109375" bestFit="1" customWidth="1"/>
    <col min="11" max="11" width="20.85546875" bestFit="1" customWidth="1"/>
  </cols>
  <sheetData>
    <row r="2" spans="2:11">
      <c r="C2" s="286"/>
      <c r="D2" s="286"/>
      <c r="E2" s="286"/>
      <c r="F2" s="286"/>
      <c r="J2" s="286"/>
      <c r="K2" s="286"/>
    </row>
    <row r="3" spans="2:11">
      <c r="C3" s="119"/>
      <c r="D3" s="119"/>
      <c r="E3" s="119"/>
      <c r="F3" s="119"/>
      <c r="J3" s="119"/>
      <c r="K3" s="119"/>
    </row>
    <row r="4" spans="2:11" ht="21">
      <c r="C4" s="279" t="s">
        <v>195</v>
      </c>
      <c r="D4" s="279"/>
      <c r="E4" s="279"/>
      <c r="F4" s="279"/>
      <c r="G4" s="279"/>
      <c r="H4" s="279"/>
      <c r="I4" s="279"/>
      <c r="J4" s="279"/>
      <c r="K4" s="279"/>
    </row>
    <row r="5" spans="2:11">
      <c r="C5" s="119"/>
      <c r="D5" s="119"/>
      <c r="E5" s="119"/>
      <c r="F5" s="119"/>
      <c r="J5" s="119"/>
      <c r="K5" s="119"/>
    </row>
    <row r="6" spans="2:11" ht="15.75">
      <c r="C6" s="374" t="s">
        <v>104</v>
      </c>
      <c r="D6" s="374"/>
      <c r="E6" s="374"/>
      <c r="F6" s="374"/>
      <c r="J6" s="374" t="s">
        <v>104</v>
      </c>
      <c r="K6" s="374"/>
    </row>
    <row r="7" spans="2:11" ht="15.75">
      <c r="B7" s="20"/>
      <c r="C7" s="377" t="s">
        <v>146</v>
      </c>
      <c r="D7" s="377"/>
      <c r="E7" s="377"/>
      <c r="F7" s="377"/>
      <c r="G7" s="20"/>
      <c r="J7" s="374" t="s">
        <v>147</v>
      </c>
      <c r="K7" s="374"/>
    </row>
    <row r="8" spans="2:11" ht="15.75">
      <c r="B8" s="20"/>
      <c r="C8" s="376" t="s">
        <v>105</v>
      </c>
      <c r="D8" s="376"/>
      <c r="E8" s="376"/>
      <c r="F8" s="376"/>
      <c r="G8" s="20"/>
      <c r="J8" s="375" t="s">
        <v>76</v>
      </c>
      <c r="K8" s="375"/>
    </row>
    <row r="9" spans="2:11" ht="31.5">
      <c r="B9" s="20"/>
      <c r="C9" s="155" t="s">
        <v>42</v>
      </c>
      <c r="D9" s="155" t="s">
        <v>2</v>
      </c>
      <c r="E9" s="155" t="s">
        <v>4</v>
      </c>
      <c r="F9" s="155" t="s">
        <v>5</v>
      </c>
      <c r="G9" s="20"/>
      <c r="J9" s="155" t="s">
        <v>42</v>
      </c>
      <c r="K9" s="155" t="s">
        <v>4</v>
      </c>
    </row>
    <row r="10" spans="2:11" ht="29.25" customHeight="1">
      <c r="B10" s="20"/>
      <c r="C10" s="104" t="s">
        <v>98</v>
      </c>
      <c r="D10" s="121">
        <v>266787452</v>
      </c>
      <c r="E10" s="121">
        <v>73826556.969999999</v>
      </c>
      <c r="F10" s="84">
        <f>+(E10/D10)*100</f>
        <v>27.672424777309239</v>
      </c>
      <c r="G10" s="20"/>
      <c r="H10" s="140"/>
      <c r="J10" s="104" t="s">
        <v>98</v>
      </c>
      <c r="K10" s="141">
        <f>+E10/1000000</f>
        <v>73.826556969999999</v>
      </c>
    </row>
    <row r="11" spans="2:11" ht="43.5" customHeight="1">
      <c r="B11" s="20"/>
      <c r="C11" s="104" t="s">
        <v>99</v>
      </c>
      <c r="D11" s="121">
        <v>718743749</v>
      </c>
      <c r="E11" s="121">
        <v>180213868.80000001</v>
      </c>
      <c r="F11" s="84">
        <f t="shared" ref="F11:F16" si="0">+(E11/D11)*100</f>
        <v>25.073451984902061</v>
      </c>
      <c r="G11" s="20"/>
      <c r="H11" s="140"/>
      <c r="J11" s="104" t="s">
        <v>99</v>
      </c>
      <c r="K11" s="141">
        <f t="shared" ref="K11:K15" si="1">+E11/1000000</f>
        <v>180.2138688</v>
      </c>
    </row>
    <row r="12" spans="2:11" ht="62.25" customHeight="1">
      <c r="B12" s="20"/>
      <c r="C12" s="104" t="s">
        <v>100</v>
      </c>
      <c r="D12" s="121">
        <v>93536097</v>
      </c>
      <c r="E12" s="121">
        <v>30132759.809999999</v>
      </c>
      <c r="F12" s="84">
        <f t="shared" si="0"/>
        <v>32.215113497840306</v>
      </c>
      <c r="G12" s="20"/>
      <c r="H12" s="140"/>
      <c r="J12" s="104" t="s">
        <v>100</v>
      </c>
      <c r="K12" s="141">
        <f t="shared" si="1"/>
        <v>30.13275981</v>
      </c>
    </row>
    <row r="13" spans="2:11" ht="40.5" customHeight="1">
      <c r="B13" s="20"/>
      <c r="C13" s="85" t="s">
        <v>101</v>
      </c>
      <c r="D13" s="121">
        <v>784962738</v>
      </c>
      <c r="E13" s="121">
        <v>139623195</v>
      </c>
      <c r="F13" s="84">
        <f t="shared" si="0"/>
        <v>17.787238583546625</v>
      </c>
      <c r="G13" s="20"/>
      <c r="H13" s="140"/>
      <c r="J13" s="104" t="s">
        <v>101</v>
      </c>
      <c r="K13" s="141">
        <f t="shared" si="1"/>
        <v>139.62319500000001</v>
      </c>
    </row>
    <row r="14" spans="2:11" ht="41.25" customHeight="1">
      <c r="B14" s="20"/>
      <c r="C14" s="85" t="s">
        <v>102</v>
      </c>
      <c r="D14" s="121">
        <v>12018694</v>
      </c>
      <c r="E14" s="121">
        <v>4215739.33</v>
      </c>
      <c r="F14" s="84">
        <f t="shared" si="0"/>
        <v>35.076517714819936</v>
      </c>
      <c r="G14" s="20"/>
      <c r="H14" s="140"/>
      <c r="J14" s="104" t="s">
        <v>102</v>
      </c>
      <c r="K14" s="141">
        <f t="shared" si="1"/>
        <v>4.2157393299999999</v>
      </c>
    </row>
    <row r="15" spans="2:11" ht="30.75">
      <c r="B15" s="20"/>
      <c r="C15" s="85" t="s">
        <v>103</v>
      </c>
      <c r="D15" s="121">
        <v>323053270</v>
      </c>
      <c r="E15" s="121">
        <v>115440149.09999999</v>
      </c>
      <c r="F15" s="84">
        <f t="shared" si="0"/>
        <v>35.734090882286992</v>
      </c>
      <c r="G15" s="20"/>
      <c r="H15" s="140"/>
      <c r="J15" s="104" t="s">
        <v>103</v>
      </c>
      <c r="K15" s="141">
        <f t="shared" si="1"/>
        <v>115.4401491</v>
      </c>
    </row>
    <row r="16" spans="2:11" ht="18">
      <c r="B16" s="20"/>
      <c r="C16" s="155" t="s">
        <v>45</v>
      </c>
      <c r="D16" s="156">
        <f>SUM(D10:D15)</f>
        <v>2199102000</v>
      </c>
      <c r="E16" s="156">
        <f>SUM(E10:E15)</f>
        <v>543452269.00999999</v>
      </c>
      <c r="F16" s="158">
        <f t="shared" si="0"/>
        <v>24.71246304218722</v>
      </c>
      <c r="G16" s="20"/>
      <c r="J16" s="155" t="s">
        <v>45</v>
      </c>
      <c r="K16" s="157">
        <f>SUM(K10:K15)</f>
        <v>543.45226901000001</v>
      </c>
    </row>
    <row r="17" spans="2:7">
      <c r="B17" s="20"/>
      <c r="C17" s="86"/>
      <c r="D17" s="86"/>
      <c r="E17" s="86"/>
      <c r="F17" s="86"/>
      <c r="G17" s="20"/>
    </row>
    <row r="18" spans="2:7">
      <c r="B18" s="20"/>
      <c r="C18" s="20"/>
      <c r="D18" s="20"/>
      <c r="E18" s="20"/>
      <c r="F18" s="20"/>
      <c r="G18" s="20"/>
    </row>
    <row r="19" spans="2:7" ht="21">
      <c r="B19" s="20"/>
      <c r="C19" s="382" t="s">
        <v>113</v>
      </c>
      <c r="D19" s="383"/>
      <c r="E19" s="20"/>
      <c r="F19" s="20"/>
      <c r="G19" s="20"/>
    </row>
    <row r="20" spans="2:7" ht="20.25">
      <c r="B20" s="20"/>
      <c r="C20" s="380" t="s">
        <v>97</v>
      </c>
      <c r="D20" s="381"/>
      <c r="E20" s="20"/>
      <c r="F20" s="20"/>
      <c r="G20" s="20"/>
    </row>
    <row r="21" spans="2:7" ht="126" customHeight="1">
      <c r="C21" s="378" t="s">
        <v>196</v>
      </c>
      <c r="D21" s="379"/>
    </row>
    <row r="23" spans="2:7" ht="39" customHeight="1">
      <c r="C23" s="372" t="s">
        <v>144</v>
      </c>
      <c r="D23" s="373"/>
    </row>
  </sheetData>
  <mergeCells count="13">
    <mergeCell ref="C23:D23"/>
    <mergeCell ref="J6:K6"/>
    <mergeCell ref="J7:K7"/>
    <mergeCell ref="J8:K8"/>
    <mergeCell ref="J2:K2"/>
    <mergeCell ref="C8:F8"/>
    <mergeCell ref="C7:F7"/>
    <mergeCell ref="C21:D21"/>
    <mergeCell ref="C20:D20"/>
    <mergeCell ref="C19:D19"/>
    <mergeCell ref="C6:F6"/>
    <mergeCell ref="C2:F2"/>
    <mergeCell ref="C4:K4"/>
  </mergeCells>
  <pageMargins left="0.7" right="0.7" top="0.75" bottom="0.75" header="0.3" footer="0.3"/>
  <pageSetup paperSize="9"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2de3127d-b50e-4c29-b846-9213acea4d8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39D96561CF3FA49BA629FB29367CEAB" ma:contentTypeVersion="13" ma:contentTypeDescription="Crear nuevo documento." ma:contentTypeScope="" ma:versionID="606f3e7cb7d8008fc89ea2fbbbc52b3a">
  <xsd:schema xmlns:xsd="http://www.w3.org/2001/XMLSchema" xmlns:xs="http://www.w3.org/2001/XMLSchema" xmlns:p="http://schemas.microsoft.com/office/2006/metadata/properties" xmlns:ns3="efcf9931-6988-4c26-989d-90fd7d9d6177" xmlns:ns4="2de3127d-b50e-4c29-b846-9213acea4d89" targetNamespace="http://schemas.microsoft.com/office/2006/metadata/properties" ma:root="true" ma:fieldsID="23e20251a5979eb42f84e23b61b1232f" ns3:_="" ns4:_="">
    <xsd:import namespace="efcf9931-6988-4c26-989d-90fd7d9d6177"/>
    <xsd:import namespace="2de3127d-b50e-4c29-b846-9213acea4d8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cf9931-6988-4c26-989d-90fd7d9d6177"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e3127d-b50e-4c29-b846-9213acea4d8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activity" ma:index="20"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2E4126-94EB-49B8-9E9C-4ECBDAE463F4}">
  <ds:schemaRefs>
    <ds:schemaRef ds:uri="http://schemas.microsoft.com/sharepoint/v3/contenttype/forms"/>
  </ds:schemaRefs>
</ds:datastoreItem>
</file>

<file path=customXml/itemProps2.xml><?xml version="1.0" encoding="utf-8"?>
<ds:datastoreItem xmlns:ds="http://schemas.openxmlformats.org/officeDocument/2006/customXml" ds:itemID="{12B19548-EF62-4441-AC26-B10FF5F55CB8}">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2de3127d-b50e-4c29-b846-9213acea4d89"/>
    <ds:schemaRef ds:uri="efcf9931-6988-4c26-989d-90fd7d9d6177"/>
    <ds:schemaRef ds:uri="http://purl.org/dc/dcmitype/"/>
  </ds:schemaRefs>
</ds:datastoreItem>
</file>

<file path=customXml/itemProps3.xml><?xml version="1.0" encoding="utf-8"?>
<ds:datastoreItem xmlns:ds="http://schemas.openxmlformats.org/officeDocument/2006/customXml" ds:itemID="{4B3C6549-093B-4DA1-B224-3FF708F69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cf9931-6988-4c26-989d-90fd7d9d6177"/>
    <ds:schemaRef ds:uri="2de3127d-b50e-4c29-b846-9213acea4d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TABLERO</vt:lpstr>
      <vt:lpstr>GESTION DEL PRESUPUESTO</vt:lpstr>
      <vt:lpstr>EJECUCIÓN GRUPO Y FINALIDAD</vt:lpstr>
      <vt:lpstr>PRESUPUESTO POR REGIÓN</vt:lpstr>
      <vt:lpstr>SERVICIOS PERSONALES TEC Y PROF</vt:lpstr>
      <vt:lpstr>PROGRAMAS PRESUPUESTARIOS </vt:lpstr>
      <vt:lpstr>'EJECUCIÓN GRUPO Y FINALIDAD'!_Hlk198222101</vt:lpstr>
      <vt:lpstr>TABLERO!Área_de_impresión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CPCC</dc:creator>
  <cp:lastModifiedBy>Sandra Patricia Montavan Fuentes</cp:lastModifiedBy>
  <cp:lastPrinted>2023-06-12T17:07:39Z</cp:lastPrinted>
  <dcterms:created xsi:type="dcterms:W3CDTF">2023-02-11T22:01:01Z</dcterms:created>
  <dcterms:modified xsi:type="dcterms:W3CDTF">2025-07-02T22:14:43Z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0x010100A39D96561CF3FA49BA629FB29367CEAB</vt:lpwstr>
  </property>
</Properties>
</file>