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0115" windowHeight="7995"/>
  </bookViews>
  <sheets>
    <sheet name="Sub Grupo de Gasto 18" sheetId="1" r:id="rId1"/>
  </sheets>
  <calcPr calcId="145621"/>
</workbook>
</file>

<file path=xl/calcChain.xml><?xml version="1.0" encoding="utf-8"?>
<calcChain xmlns="http://schemas.openxmlformats.org/spreadsheetml/2006/main">
  <c r="D58" i="1" l="1"/>
  <c r="D59" i="1" s="1"/>
  <c r="E57" i="1"/>
  <c r="F57" i="1" s="1"/>
  <c r="E56" i="1"/>
  <c r="E58" i="1" s="1"/>
  <c r="E59" i="1" s="1"/>
  <c r="E50" i="1"/>
  <c r="D50" i="1"/>
  <c r="F49" i="1"/>
  <c r="F48" i="1"/>
  <c r="E46" i="1"/>
  <c r="F46" i="1" s="1"/>
  <c r="D46" i="1"/>
  <c r="D47" i="1" s="1"/>
  <c r="F45" i="1"/>
  <c r="E40" i="1"/>
  <c r="E39" i="1"/>
  <c r="F38" i="1"/>
  <c r="D38" i="1"/>
  <c r="F37" i="1"/>
  <c r="D37" i="1"/>
  <c r="D39" i="1" s="1"/>
  <c r="D40" i="1" s="1"/>
  <c r="E31" i="1"/>
  <c r="D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E11" i="1"/>
  <c r="D11" i="1"/>
  <c r="F10" i="1"/>
  <c r="F9" i="1"/>
  <c r="F8" i="1"/>
  <c r="E6" i="1"/>
  <c r="D6" i="1"/>
  <c r="F5" i="1"/>
  <c r="F6" i="1" s="1"/>
  <c r="F47" i="1" l="1"/>
  <c r="F39" i="1"/>
  <c r="F40" i="1" s="1"/>
  <c r="E47" i="1"/>
  <c r="E51" i="1" s="1"/>
  <c r="F50" i="1"/>
  <c r="F51" i="1" s="1"/>
  <c r="D51" i="1"/>
  <c r="F56" i="1"/>
  <c r="F58" i="1" s="1"/>
  <c r="F59" i="1" s="1"/>
  <c r="E32" i="1"/>
  <c r="F31" i="1"/>
  <c r="F11" i="1"/>
  <c r="D32" i="1"/>
  <c r="F32" i="1" l="1"/>
</calcChain>
</file>

<file path=xl/sharedStrings.xml><?xml version="1.0" encoding="utf-8"?>
<sst xmlns="http://schemas.openxmlformats.org/spreadsheetml/2006/main" count="103" uniqueCount="77">
  <si>
    <t>PROGRAMA BOSQUES DE AGUA PARA LA CONCORDIA</t>
  </si>
  <si>
    <t>Julio</t>
  </si>
  <si>
    <t>NO.</t>
  </si>
  <si>
    <t>RENGLON y NO. DE CONTRATO</t>
  </si>
  <si>
    <t>NOMBRE</t>
  </si>
  <si>
    <t xml:space="preserve">VALOR CONTRATO ANUAL </t>
  </si>
  <si>
    <t>QUINTO PAGO</t>
  </si>
  <si>
    <t xml:space="preserve">TOTAL </t>
  </si>
  <si>
    <t>184-001-17</t>
  </si>
  <si>
    <t xml:space="preserve">ROBERTO REYNIERI RABARIQUE PADILLA </t>
  </si>
  <si>
    <t>TOTAL  RENGLON 184</t>
  </si>
  <si>
    <t>183-001-17</t>
  </si>
  <si>
    <t>BILLY ESTUARDO PALMA CAMEROS</t>
  </si>
  <si>
    <t>183-003-17</t>
  </si>
  <si>
    <t>ZUCLLY YOLYZET MANZANERO CORZO</t>
  </si>
  <si>
    <t>183-002-17</t>
  </si>
  <si>
    <t>BYRON NOE ESTRADA MENDEZ</t>
  </si>
  <si>
    <t>TOTAL  RENGLON 183</t>
  </si>
  <si>
    <t>189-001-17</t>
  </si>
  <si>
    <t>MIGUEL ANGEL ESCRIBA PIMENTEL</t>
  </si>
  <si>
    <t>189-007-17</t>
  </si>
  <si>
    <t>SYLVIA NINETT VALDEZ GUERRA</t>
  </si>
  <si>
    <t>189-004-17</t>
  </si>
  <si>
    <t>ELMER GEOVANI ZUÑIGA CAMBARA</t>
  </si>
  <si>
    <t>189-006-17</t>
  </si>
  <si>
    <t>VICTOR MANUEL SANCHEZ FRANCO</t>
  </si>
  <si>
    <t>189-003-17</t>
  </si>
  <si>
    <t>IRMA ESPERANZA BALSELLS ORELLANA DE ALVARADO</t>
  </si>
  <si>
    <t>189-009-17</t>
  </si>
  <si>
    <t>ALFONSO DE LA CRUZ VELIZ SAZO</t>
  </si>
  <si>
    <t>189-008-17</t>
  </si>
  <si>
    <t>EDIN EMILIO MONTUFAR EVHEVERRIA</t>
  </si>
  <si>
    <t>189-005-17</t>
  </si>
  <si>
    <t>HENRY ESTUARDO BOTZOC CHOC</t>
  </si>
  <si>
    <t>189-010-17</t>
  </si>
  <si>
    <t>PEDRO PINTO SANCHEZ</t>
  </si>
  <si>
    <t>189-011-17</t>
  </si>
  <si>
    <t>BYRON JEOVANNY FUENTES MIRANDA</t>
  </si>
  <si>
    <t>189-012-17</t>
  </si>
  <si>
    <t>JONATHAN ESTUARDO ZEPEDA MARROQUIN</t>
  </si>
  <si>
    <t>189-015-17</t>
  </si>
  <si>
    <t>LUIS FERNANDO SALGUERO RODRIGUEZ</t>
  </si>
  <si>
    <t>189-016-17</t>
  </si>
  <si>
    <t>HENRY OMAR ESCOBAR PINEDA</t>
  </si>
  <si>
    <t>189-017-17</t>
  </si>
  <si>
    <t>MARVIN LEONEL BARRENO REYES</t>
  </si>
  <si>
    <t>189-018-17</t>
  </si>
  <si>
    <t>HECTOR AUGUSTO TURCIOS BALCARCEL</t>
  </si>
  <si>
    <t>189-021-17</t>
  </si>
  <si>
    <t>MARCO VUNICIO RAMIREZ CAÑELLAS</t>
  </si>
  <si>
    <t>189-022-17</t>
  </si>
  <si>
    <t xml:space="preserve">ALEJANDRA DIAZ SANDOVAL </t>
  </si>
  <si>
    <t>189-023-17</t>
  </si>
  <si>
    <t>VINICIO RENE SANDOVAL LARRAZABAL</t>
  </si>
  <si>
    <t>TOTAL  RENGLON 189</t>
  </si>
  <si>
    <t>GRAN TOTAL</t>
  </si>
  <si>
    <t>DIFOPROCO</t>
  </si>
  <si>
    <t>PROGRAMA PEQUEÑA CUANTIA</t>
  </si>
  <si>
    <t>REN-No.CONTRATO-FECHA</t>
  </si>
  <si>
    <t xml:space="preserve">SEGUNDO PAGO </t>
  </si>
  <si>
    <t>008-2017</t>
  </si>
  <si>
    <t xml:space="preserve"> LUIS FERNANDO ALDANA RODAS </t>
  </si>
  <si>
    <t>022-2017</t>
  </si>
  <si>
    <t xml:space="preserve"> SERGIO RODOLFO ALONZO LEMUS </t>
  </si>
  <si>
    <t>TOTAL RENGLON 186</t>
  </si>
  <si>
    <t>023-2017</t>
  </si>
  <si>
    <t>JUAN CARLOS VEGA VILLEDA</t>
  </si>
  <si>
    <t>026-2017</t>
  </si>
  <si>
    <t>ANA LUCIA BARRIOS SOLARES</t>
  </si>
  <si>
    <t>TOTAL RENGLON 185</t>
  </si>
  <si>
    <t>PROGRAMA PRODENORTE</t>
  </si>
  <si>
    <t>PRIMER Y   PAGO FUENTE 11</t>
  </si>
  <si>
    <t>185-000-00</t>
  </si>
  <si>
    <t>Marcotulio Sierra Lemus</t>
  </si>
  <si>
    <t>Luis Enrique Chocooj</t>
  </si>
  <si>
    <t>TOTAL  RENGLON 185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</si>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</sst>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([$Q-100A]* #,##0.00_);_([$Q-100A]* \(#,##0.00\);_([$Q-100A]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9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rgb="FF000000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8DB4E2"/>
        <bgColor rgb="FF000000"/>
      </patternFill>
    </fill>
    <fill>
      <patternFill patternType="solid">
        <fgColor rgb="FFDCE6F1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medium">
        <color indexed="64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indexed="64"/>
      </right>
      <top/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medium">
        <color indexed="64"/>
      </right>
      <top style="thin">
        <color theme="4" tint="-0.24994659260841701"/>
      </top>
      <bottom style="thin">
        <color theme="4" tint="-0.24994659260841701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double">
        <color theme="4" tint="-0.24994659260841701"/>
      </bottom>
      <diagonal/>
    </border>
    <border>
      <left style="thin">
        <color theme="4" tint="-0.24994659260841701"/>
      </left>
      <right style="medium">
        <color indexed="64"/>
      </right>
      <top style="thin">
        <color theme="4" tint="-0.24994659260841701"/>
      </top>
      <bottom style="double">
        <color theme="4" tint="-0.24994659260841701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medium">
        <color indexed="64"/>
      </bottom>
      <diagonal/>
    </border>
    <border>
      <left style="thin">
        <color theme="4" tint="-0.24994659260841701"/>
      </left>
      <right style="thin">
        <color theme="4" tint="-0.24994659260841701"/>
      </right>
      <top style="thin">
        <color theme="4" tint="-0.24994659260841701"/>
      </top>
      <bottom style="medium">
        <color indexed="64"/>
      </bottom>
      <diagonal/>
    </border>
    <border>
      <left style="thin">
        <color theme="4" tint="-0.24994659260841701"/>
      </left>
      <right style="medium">
        <color indexed="64"/>
      </right>
      <top style="thin">
        <color theme="4" tint="-0.24994659260841701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538DD5"/>
      </left>
      <right style="thin">
        <color rgb="FF538DD5"/>
      </right>
      <top style="thin">
        <color indexed="64"/>
      </top>
      <bottom style="thin">
        <color rgb="FF538DD5"/>
      </bottom>
      <diagonal/>
    </border>
    <border>
      <left style="thin">
        <color rgb="FF538DD5"/>
      </left>
      <right style="thin">
        <color indexed="64"/>
      </right>
      <top style="thin">
        <color indexed="64"/>
      </top>
      <bottom style="thin">
        <color rgb="FF538DD5"/>
      </bottom>
      <diagonal/>
    </border>
    <border>
      <left style="thin">
        <color rgb="FF538DD5"/>
      </left>
      <right style="thin">
        <color rgb="FF538DD5"/>
      </right>
      <top style="thin">
        <color rgb="FF538DD5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theme="4" tint="-0.24994659260841701"/>
      </right>
      <top style="thin">
        <color theme="4" tint="-0.24994659260841701"/>
      </top>
      <bottom style="thin">
        <color theme="4" tint="-0.24994659260841701"/>
      </bottom>
      <diagonal/>
    </border>
    <border>
      <left/>
      <right/>
      <top style="thin">
        <color theme="4" tint="-0.24994659260841701"/>
      </top>
      <bottom style="medium">
        <color indexed="64"/>
      </bottom>
      <diagonal/>
    </border>
    <border>
      <left/>
      <right style="thin">
        <color rgb="FF538DD5"/>
      </right>
      <top style="thin">
        <color indexed="64"/>
      </top>
      <bottom style="thin">
        <color rgb="FF538DD5"/>
      </bottom>
      <diagonal/>
    </border>
    <border>
      <left/>
      <right style="thin">
        <color rgb="FF538DD5"/>
      </right>
      <top style="thin">
        <color rgb="FF538DD5"/>
      </top>
      <bottom style="medium">
        <color indexed="64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118">
    <xf numFmtId="0" fontId="0" fillId="0" borderId="0" xfId="0"/>
    <xf numFmtId="0" fontId="0" fillId="3" borderId="1" xfId="0" applyFill="1" applyBorder="1"/>
    <xf numFmtId="0" fontId="0" fillId="4" borderId="1" xfId="0" applyFill="1" applyBorder="1" applyAlignment="1">
      <alignment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164" fontId="0" fillId="0" borderId="5" xfId="2" applyFont="1" applyBorder="1"/>
    <xf numFmtId="164" fontId="0" fillId="0" borderId="6" xfId="2" applyFont="1" applyBorder="1"/>
    <xf numFmtId="166" fontId="0" fillId="0" borderId="1" xfId="0" applyNumberFormat="1" applyBorder="1"/>
    <xf numFmtId="164" fontId="3" fillId="4" borderId="9" xfId="2" applyFont="1" applyFill="1" applyBorder="1"/>
    <xf numFmtId="166" fontId="3" fillId="4" borderId="1" xfId="0" applyNumberFormat="1" applyFont="1" applyFill="1" applyBorder="1"/>
    <xf numFmtId="166" fontId="0" fillId="4" borderId="1" xfId="0" applyNumberFormat="1" applyFill="1" applyBorder="1"/>
    <xf numFmtId="0" fontId="0" fillId="5" borderId="3" xfId="0" applyFill="1" applyBorder="1" applyAlignment="1">
      <alignment horizontal="center"/>
    </xf>
    <xf numFmtId="164" fontId="0" fillId="5" borderId="10" xfId="2" applyFont="1" applyFill="1" applyBorder="1"/>
    <xf numFmtId="0" fontId="0" fillId="0" borderId="1" xfId="0" applyBorder="1"/>
    <xf numFmtId="0" fontId="0" fillId="0" borderId="1" xfId="0" applyBorder="1" applyAlignment="1">
      <alignment horizontal="center"/>
    </xf>
    <xf numFmtId="164" fontId="0" fillId="0" borderId="11" xfId="2" applyFont="1" applyBorder="1"/>
    <xf numFmtId="0" fontId="0" fillId="0" borderId="5" xfId="0" applyBorder="1"/>
    <xf numFmtId="0" fontId="0" fillId="5" borderId="10" xfId="0" applyFill="1" applyBorder="1" applyAlignment="1">
      <alignment horizontal="center"/>
    </xf>
    <xf numFmtId="164" fontId="0" fillId="5" borderId="12" xfId="2" applyFont="1" applyFill="1" applyBorder="1"/>
    <xf numFmtId="0" fontId="0" fillId="5" borderId="11" xfId="0" applyFill="1" applyBorder="1"/>
    <xf numFmtId="164" fontId="0" fillId="0" borderId="1" xfId="2" applyFont="1" applyBorder="1"/>
    <xf numFmtId="0" fontId="0" fillId="0" borderId="6" xfId="0" applyBorder="1"/>
    <xf numFmtId="0" fontId="0" fillId="0" borderId="11" xfId="0" applyBorder="1"/>
    <xf numFmtId="166" fontId="0" fillId="0" borderId="5" xfId="0" applyNumberFormat="1" applyBorder="1"/>
    <xf numFmtId="0" fontId="2" fillId="0" borderId="13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/>
    <xf numFmtId="164" fontId="2" fillId="0" borderId="3" xfId="2" applyFont="1" applyBorder="1"/>
    <xf numFmtId="166" fontId="2" fillId="6" borderId="1" xfId="0" applyNumberFormat="1" applyFont="1" applyFill="1" applyBorder="1"/>
    <xf numFmtId="0" fontId="2" fillId="0" borderId="0" xfId="0" applyFont="1"/>
    <xf numFmtId="0" fontId="6" fillId="0" borderId="14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1" xfId="0" applyFont="1" applyBorder="1"/>
    <xf numFmtId="164" fontId="6" fillId="0" borderId="1" xfId="2" applyFont="1" applyBorder="1"/>
    <xf numFmtId="166" fontId="6" fillId="0" borderId="1" xfId="0" applyNumberFormat="1" applyFont="1" applyBorder="1"/>
    <xf numFmtId="0" fontId="6" fillId="0" borderId="0" xfId="0" applyFont="1"/>
    <xf numFmtId="0" fontId="2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1" xfId="0" applyFont="1" applyBorder="1"/>
    <xf numFmtId="164" fontId="2" fillId="0" borderId="1" xfId="2" applyFont="1" applyBorder="1"/>
    <xf numFmtId="0" fontId="6" fillId="0" borderId="1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/>
    <xf numFmtId="164" fontId="6" fillId="0" borderId="3" xfId="2" applyFont="1" applyBorder="1"/>
    <xf numFmtId="0" fontId="2" fillId="0" borderId="15" xfId="0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 applyAlignment="1">
      <alignment horizontal="center"/>
    </xf>
    <xf numFmtId="0" fontId="2" fillId="0" borderId="16" xfId="0" applyFont="1" applyBorder="1"/>
    <xf numFmtId="164" fontId="2" fillId="0" borderId="4" xfId="2" applyFont="1" applyBorder="1"/>
    <xf numFmtId="166" fontId="2" fillId="6" borderId="5" xfId="0" applyNumberFormat="1" applyFont="1" applyFill="1" applyBorder="1"/>
    <xf numFmtId="164" fontId="3" fillId="4" borderId="8" xfId="2" applyFont="1" applyFill="1" applyBorder="1"/>
    <xf numFmtId="166" fontId="3" fillId="4" borderId="8" xfId="0" applyNumberFormat="1" applyFont="1" applyFill="1" applyBorder="1"/>
    <xf numFmtId="166" fontId="3" fillId="4" borderId="17" xfId="0" applyNumberFormat="1" applyFont="1" applyFill="1" applyBorder="1"/>
    <xf numFmtId="164" fontId="3" fillId="7" borderId="17" xfId="0" applyNumberFormat="1" applyFont="1" applyFill="1" applyBorder="1"/>
    <xf numFmtId="164" fontId="3" fillId="7" borderId="20" xfId="0" applyNumberFormat="1" applyFont="1" applyFill="1" applyBorder="1"/>
    <xf numFmtId="164" fontId="0" fillId="0" borderId="0" xfId="0" applyNumberFormat="1"/>
    <xf numFmtId="0" fontId="8" fillId="0" borderId="0" xfId="0" applyFont="1" applyFill="1" applyBorder="1"/>
    <xf numFmtId="0" fontId="8" fillId="9" borderId="1" xfId="0" applyFont="1" applyFill="1" applyBorder="1"/>
    <xf numFmtId="0" fontId="9" fillId="10" borderId="1" xfId="0" applyFont="1" applyFill="1" applyBorder="1" applyAlignment="1">
      <alignment horizontal="center" vertical="center" wrapText="1"/>
    </xf>
    <xf numFmtId="0" fontId="9" fillId="10" borderId="2" xfId="0" applyFont="1" applyFill="1" applyBorder="1" applyAlignment="1">
      <alignment horizontal="center" vertical="center" wrapText="1"/>
    </xf>
    <xf numFmtId="0" fontId="10" fillId="10" borderId="1" xfId="0" applyFont="1" applyFill="1" applyBorder="1" applyAlignment="1">
      <alignment horizontal="center" vertical="center" wrapText="1"/>
    </xf>
    <xf numFmtId="0" fontId="9" fillId="10" borderId="4" xfId="0" applyFont="1" applyFill="1" applyBorder="1" applyAlignment="1">
      <alignment horizontal="center" vertical="center" wrapText="1"/>
    </xf>
    <xf numFmtId="0" fontId="8" fillId="11" borderId="1" xfId="0" applyFont="1" applyFill="1" applyBorder="1"/>
    <xf numFmtId="164" fontId="8" fillId="0" borderId="11" xfId="2" applyFont="1" applyFill="1" applyBorder="1"/>
    <xf numFmtId="166" fontId="8" fillId="0" borderId="1" xfId="0" applyNumberFormat="1" applyFont="1" applyFill="1" applyBorder="1"/>
    <xf numFmtId="164" fontId="9" fillId="10" borderId="21" xfId="2" applyFont="1" applyFill="1" applyBorder="1"/>
    <xf numFmtId="166" fontId="9" fillId="10" borderId="1" xfId="0" applyNumberFormat="1" applyFont="1" applyFill="1" applyBorder="1"/>
    <xf numFmtId="164" fontId="9" fillId="12" borderId="0" xfId="0" applyNumberFormat="1" applyFont="1" applyFill="1" applyBorder="1"/>
    <xf numFmtId="0" fontId="8" fillId="10" borderId="22" xfId="0" applyFont="1" applyFill="1" applyBorder="1" applyAlignment="1"/>
    <xf numFmtId="0" fontId="9" fillId="12" borderId="2" xfId="0" applyFont="1" applyFill="1" applyBorder="1" applyAlignment="1"/>
    <xf numFmtId="0" fontId="12" fillId="4" borderId="23" xfId="0" applyFont="1" applyFill="1" applyBorder="1" applyAlignment="1">
      <alignment horizontal="center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24" xfId="0" applyFont="1" applyFill="1" applyBorder="1" applyAlignment="1">
      <alignment horizontal="center" vertical="center" wrapText="1"/>
    </xf>
    <xf numFmtId="0" fontId="3" fillId="4" borderId="25" xfId="0" applyFont="1" applyFill="1" applyBorder="1" applyAlignment="1">
      <alignment horizontal="center" vertical="center" wrapText="1"/>
    </xf>
    <xf numFmtId="164" fontId="0" fillId="0" borderId="26" xfId="2" applyFont="1" applyBorder="1" applyAlignment="1">
      <alignment horizontal="left"/>
    </xf>
    <xf numFmtId="165" fontId="0" fillId="0" borderId="26" xfId="1" applyFont="1" applyBorder="1"/>
    <xf numFmtId="165" fontId="0" fillId="0" borderId="27" xfId="1" applyFont="1" applyBorder="1"/>
    <xf numFmtId="0" fontId="0" fillId="0" borderId="26" xfId="0" applyBorder="1" applyAlignment="1">
      <alignment horizontal="left"/>
    </xf>
    <xf numFmtId="0" fontId="0" fillId="4" borderId="26" xfId="0" applyFill="1" applyBorder="1" applyAlignment="1">
      <alignment horizontal="left"/>
    </xf>
    <xf numFmtId="165" fontId="3" fillId="4" borderId="28" xfId="1" applyFont="1" applyFill="1" applyBorder="1"/>
    <xf numFmtId="165" fontId="3" fillId="4" borderId="29" xfId="1" applyFont="1" applyFill="1" applyBorder="1"/>
    <xf numFmtId="165" fontId="0" fillId="0" borderId="24" xfId="1" applyFont="1" applyBorder="1"/>
    <xf numFmtId="165" fontId="0" fillId="0" borderId="25" xfId="1" applyFont="1" applyBorder="1"/>
    <xf numFmtId="0" fontId="3" fillId="7" borderId="30" xfId="0" applyFont="1" applyFill="1" applyBorder="1" applyAlignment="1"/>
    <xf numFmtId="164" fontId="3" fillId="7" borderId="31" xfId="2" applyFont="1" applyFill="1" applyBorder="1"/>
    <xf numFmtId="164" fontId="3" fillId="7" borderId="32" xfId="2" applyFont="1" applyFill="1" applyBorder="1"/>
    <xf numFmtId="0" fontId="7" fillId="0" borderId="0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 vertical="center" wrapText="1"/>
    </xf>
    <xf numFmtId="0" fontId="9" fillId="10" borderId="33" xfId="0" applyFont="1" applyFill="1" applyBorder="1" applyAlignment="1">
      <alignment horizontal="center" vertical="center" wrapText="1"/>
    </xf>
    <xf numFmtId="164" fontId="8" fillId="0" borderId="34" xfId="2" applyFont="1" applyFill="1" applyBorder="1"/>
    <xf numFmtId="166" fontId="8" fillId="0" borderId="34" xfId="0" applyNumberFormat="1" applyFont="1" applyFill="1" applyBorder="1"/>
    <xf numFmtId="166" fontId="8" fillId="0" borderId="35" xfId="0" applyNumberFormat="1" applyFont="1" applyFill="1" applyBorder="1"/>
    <xf numFmtId="164" fontId="8" fillId="0" borderId="36" xfId="2" applyFont="1" applyFill="1" applyBorder="1"/>
    <xf numFmtId="166" fontId="8" fillId="0" borderId="36" xfId="0" applyNumberFormat="1" applyFont="1" applyFill="1" applyBorder="1"/>
    <xf numFmtId="0" fontId="8" fillId="10" borderId="18" xfId="0" applyFont="1" applyFill="1" applyBorder="1" applyAlignment="1"/>
    <xf numFmtId="164" fontId="9" fillId="10" borderId="9" xfId="2" applyFont="1" applyFill="1" applyBorder="1"/>
    <xf numFmtId="166" fontId="9" fillId="10" borderId="8" xfId="0" applyNumberFormat="1" applyFont="1" applyFill="1" applyBorder="1"/>
    <xf numFmtId="166" fontId="9" fillId="10" borderId="37" xfId="0" applyNumberFormat="1" applyFont="1" applyFill="1" applyBorder="1"/>
    <xf numFmtId="0" fontId="9" fillId="12" borderId="18" xfId="0" applyFont="1" applyFill="1" applyBorder="1" applyAlignment="1"/>
    <xf numFmtId="164" fontId="9" fillId="12" borderId="17" xfId="0" applyNumberFormat="1" applyFont="1" applyFill="1" applyBorder="1"/>
    <xf numFmtId="0" fontId="8" fillId="0" borderId="14" xfId="0" applyFont="1" applyFill="1" applyBorder="1" applyAlignment="1">
      <alignment horizontal="center"/>
    </xf>
    <xf numFmtId="0" fontId="8" fillId="10" borderId="38" xfId="0" applyFont="1" applyFill="1" applyBorder="1" applyAlignment="1"/>
    <xf numFmtId="0" fontId="0" fillId="0" borderId="39" xfId="0" applyBorder="1" applyAlignment="1">
      <alignment horizontal="center"/>
    </xf>
    <xf numFmtId="0" fontId="0" fillId="4" borderId="39" xfId="0" applyFill="1" applyBorder="1" applyAlignment="1">
      <alignment horizontal="center"/>
    </xf>
    <xf numFmtId="0" fontId="3" fillId="7" borderId="40" xfId="0" applyFont="1" applyFill="1" applyBorder="1" applyAlignment="1"/>
    <xf numFmtId="0" fontId="8" fillId="0" borderId="41" xfId="0" applyFont="1" applyFill="1" applyBorder="1" applyAlignment="1">
      <alignment horizontal="center"/>
    </xf>
    <xf numFmtId="0" fontId="8" fillId="0" borderId="42" xfId="0" applyFont="1" applyFill="1" applyBorder="1" applyAlignment="1">
      <alignment horizontal="center"/>
    </xf>
    <xf numFmtId="0" fontId="7" fillId="8" borderId="0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3" fillId="7" borderId="19" xfId="0" applyFont="1" applyFill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9"/>
  <sheetViews>
    <sheetView tabSelected="1" zoomScaleNormal="100" zoomScaleSheetLayoutView="100" workbookViewId="0">
      <selection activeCell="C15" sqref="C15"/>
    </sheetView>
  </sheetViews>
  <sheetFormatPr baseColWidth="10" defaultRowHeight="15" x14ac:dyDescent="0.25"/>
  <cols>
    <col min="1" max="1" width="5.140625" customWidth="1"/>
    <col min="2" max="2" width="10.85546875" customWidth="1"/>
    <col min="3" max="3" width="47.140625" customWidth="1"/>
    <col min="4" max="4" width="14.5703125" customWidth="1"/>
    <col min="5" max="5" width="12.85546875" customWidth="1"/>
    <col min="6" max="6" width="14.5703125" customWidth="1"/>
  </cols>
  <sheetData>
    <row r="2" spans="1:6" ht="21" x14ac:dyDescent="0.35">
      <c r="A2" s="112" t="s">
        <v>0</v>
      </c>
      <c r="B2" s="112"/>
      <c r="C2" s="112"/>
      <c r="D2" s="112"/>
      <c r="E2" s="112"/>
      <c r="F2" s="112"/>
    </row>
    <row r="3" spans="1:6" ht="15.75" thickBot="1" x14ac:dyDescent="0.3">
      <c r="E3" s="1" t="s">
        <v>1</v>
      </c>
      <c r="F3" s="1"/>
    </row>
    <row r="4" spans="1:6" ht="45" x14ac:dyDescent="0.25">
      <c r="A4" s="2" t="s">
        <v>2</v>
      </c>
      <c r="B4" s="3" t="s">
        <v>3</v>
      </c>
      <c r="C4" s="3" t="s">
        <v>4</v>
      </c>
      <c r="D4" s="4" t="s">
        <v>5</v>
      </c>
      <c r="E4" s="5" t="s">
        <v>6</v>
      </c>
      <c r="F4" s="6" t="s">
        <v>7</v>
      </c>
    </row>
    <row r="5" spans="1:6" ht="15.75" thickBot="1" x14ac:dyDescent="0.3">
      <c r="A5" s="7">
        <v>1</v>
      </c>
      <c r="B5" s="7" t="s">
        <v>8</v>
      </c>
      <c r="C5" s="8" t="s">
        <v>9</v>
      </c>
      <c r="D5" s="9">
        <v>132000</v>
      </c>
      <c r="E5" s="10">
        <v>11000</v>
      </c>
      <c r="F5" s="10">
        <f>SUM(E5:E5)</f>
        <v>11000</v>
      </c>
    </row>
    <row r="6" spans="1:6" ht="15.75" thickBot="1" x14ac:dyDescent="0.3">
      <c r="A6" s="113" t="s">
        <v>10</v>
      </c>
      <c r="B6" s="114"/>
      <c r="C6" s="114"/>
      <c r="D6" s="11">
        <f t="shared" ref="D6:E6" si="0">SUM(D5)</f>
        <v>132000</v>
      </c>
      <c r="E6" s="12">
        <f t="shared" si="0"/>
        <v>11000</v>
      </c>
      <c r="F6" s="13">
        <f>F5</f>
        <v>11000</v>
      </c>
    </row>
    <row r="7" spans="1:6" x14ac:dyDescent="0.25">
      <c r="A7" s="14"/>
      <c r="B7" s="14"/>
      <c r="C7" s="14"/>
      <c r="D7" s="15"/>
      <c r="E7" s="10"/>
      <c r="F7" s="16"/>
    </row>
    <row r="8" spans="1:6" x14ac:dyDescent="0.25">
      <c r="A8" s="17">
        <v>1</v>
      </c>
      <c r="B8" s="17" t="s">
        <v>11</v>
      </c>
      <c r="C8" s="16" t="s">
        <v>12</v>
      </c>
      <c r="D8" s="18">
        <v>240000</v>
      </c>
      <c r="E8" s="10">
        <v>25000</v>
      </c>
      <c r="F8" s="10">
        <f>SUM(E8:E8)</f>
        <v>25000</v>
      </c>
    </row>
    <row r="9" spans="1:6" x14ac:dyDescent="0.25">
      <c r="A9" s="17">
        <v>2</v>
      </c>
      <c r="B9" s="17" t="s">
        <v>13</v>
      </c>
      <c r="C9" s="16" t="s">
        <v>14</v>
      </c>
      <c r="D9" s="18">
        <v>84000</v>
      </c>
      <c r="E9" s="10">
        <v>7000</v>
      </c>
      <c r="F9" s="10">
        <f>SUM(E9:E9)</f>
        <v>7000</v>
      </c>
    </row>
    <row r="10" spans="1:6" ht="15.75" thickBot="1" x14ac:dyDescent="0.3">
      <c r="A10" s="7">
        <v>3</v>
      </c>
      <c r="B10" s="7" t="s">
        <v>15</v>
      </c>
      <c r="C10" s="19" t="s">
        <v>16</v>
      </c>
      <c r="D10" s="9">
        <v>150000</v>
      </c>
      <c r="E10" s="10">
        <v>15000</v>
      </c>
      <c r="F10" s="10">
        <f>SUM(E10:E10)</f>
        <v>15000</v>
      </c>
    </row>
    <row r="11" spans="1:6" ht="15.75" thickBot="1" x14ac:dyDescent="0.3">
      <c r="A11" s="113" t="s">
        <v>17</v>
      </c>
      <c r="B11" s="114"/>
      <c r="C11" s="114"/>
      <c r="D11" s="11">
        <f t="shared" ref="D11:F11" si="1">SUM(D8:D10)</f>
        <v>474000</v>
      </c>
      <c r="E11" s="12">
        <f t="shared" si="1"/>
        <v>47000</v>
      </c>
      <c r="F11" s="12">
        <f t="shared" si="1"/>
        <v>47000</v>
      </c>
    </row>
    <row r="12" spans="1:6" x14ac:dyDescent="0.25">
      <c r="A12" s="14"/>
      <c r="B12" s="14"/>
      <c r="C12" s="20"/>
      <c r="D12" s="21"/>
      <c r="E12" s="10"/>
      <c r="F12" s="16"/>
    </row>
    <row r="13" spans="1:6" x14ac:dyDescent="0.25">
      <c r="A13" s="17">
        <v>1</v>
      </c>
      <c r="B13" s="17" t="s">
        <v>18</v>
      </c>
      <c r="C13" s="22" t="s">
        <v>19</v>
      </c>
      <c r="D13" s="23">
        <v>240000</v>
      </c>
      <c r="E13" s="10">
        <v>25000</v>
      </c>
      <c r="F13" s="10">
        <f t="shared" ref="F13:F30" si="2">SUM(E13:E13)</f>
        <v>25000</v>
      </c>
    </row>
    <row r="14" spans="1:6" x14ac:dyDescent="0.25">
      <c r="A14" s="17">
        <v>2</v>
      </c>
      <c r="B14" s="17" t="s">
        <v>20</v>
      </c>
      <c r="C14" s="22" t="s">
        <v>21</v>
      </c>
      <c r="D14" s="23">
        <v>120000</v>
      </c>
      <c r="E14" s="10">
        <v>10000</v>
      </c>
      <c r="F14" s="10">
        <f t="shared" si="2"/>
        <v>10000</v>
      </c>
    </row>
    <row r="15" spans="1:6" x14ac:dyDescent="0.25">
      <c r="A15" s="17">
        <v>3</v>
      </c>
      <c r="B15" s="17" t="s">
        <v>22</v>
      </c>
      <c r="C15" s="22" t="s">
        <v>23</v>
      </c>
      <c r="D15" s="23">
        <v>144000</v>
      </c>
      <c r="E15" s="10">
        <v>12000</v>
      </c>
      <c r="F15" s="10">
        <f t="shared" si="2"/>
        <v>12000</v>
      </c>
    </row>
    <row r="16" spans="1:6" x14ac:dyDescent="0.25">
      <c r="A16" s="17">
        <v>4</v>
      </c>
      <c r="B16" s="17" t="s">
        <v>24</v>
      </c>
      <c r="C16" s="22" t="s">
        <v>25</v>
      </c>
      <c r="D16" s="23">
        <v>144000</v>
      </c>
      <c r="E16" s="10">
        <v>12000</v>
      </c>
      <c r="F16" s="10">
        <f t="shared" si="2"/>
        <v>12000</v>
      </c>
    </row>
    <row r="17" spans="1:6" x14ac:dyDescent="0.25">
      <c r="A17" s="17">
        <v>6</v>
      </c>
      <c r="B17" s="17" t="s">
        <v>26</v>
      </c>
      <c r="C17" s="22" t="s">
        <v>27</v>
      </c>
      <c r="D17" s="23">
        <v>120000</v>
      </c>
      <c r="E17" s="10">
        <v>10000</v>
      </c>
      <c r="F17" s="10">
        <f t="shared" si="2"/>
        <v>10000</v>
      </c>
    </row>
    <row r="18" spans="1:6" x14ac:dyDescent="0.25">
      <c r="A18" s="17">
        <v>7</v>
      </c>
      <c r="B18" s="17" t="s">
        <v>28</v>
      </c>
      <c r="C18" s="22" t="s">
        <v>29</v>
      </c>
      <c r="D18" s="23">
        <v>143000</v>
      </c>
      <c r="E18" s="10">
        <v>12000</v>
      </c>
      <c r="F18" s="10">
        <f t="shared" si="2"/>
        <v>12000</v>
      </c>
    </row>
    <row r="19" spans="1:6" x14ac:dyDescent="0.25">
      <c r="A19" s="17">
        <v>8</v>
      </c>
      <c r="B19" s="17" t="s">
        <v>30</v>
      </c>
      <c r="C19" s="22" t="s">
        <v>31</v>
      </c>
      <c r="D19" s="23">
        <v>48000</v>
      </c>
      <c r="E19" s="10">
        <v>0</v>
      </c>
      <c r="F19" s="10">
        <f t="shared" si="2"/>
        <v>0</v>
      </c>
    </row>
    <row r="20" spans="1:6" x14ac:dyDescent="0.25">
      <c r="A20" s="7">
        <v>9</v>
      </c>
      <c r="B20" s="7" t="s">
        <v>32</v>
      </c>
      <c r="C20" s="24" t="s">
        <v>33</v>
      </c>
      <c r="D20" s="8">
        <v>144000</v>
      </c>
      <c r="E20" s="10">
        <v>12000</v>
      </c>
      <c r="F20" s="10">
        <f t="shared" si="2"/>
        <v>12000</v>
      </c>
    </row>
    <row r="21" spans="1:6" x14ac:dyDescent="0.25">
      <c r="A21" s="17">
        <v>10</v>
      </c>
      <c r="B21" s="7" t="s">
        <v>34</v>
      </c>
      <c r="C21" s="25" t="s">
        <v>35</v>
      </c>
      <c r="D21" s="23">
        <v>95000</v>
      </c>
      <c r="E21" s="10">
        <v>9000</v>
      </c>
      <c r="F21" s="10">
        <f t="shared" si="2"/>
        <v>9000</v>
      </c>
    </row>
    <row r="22" spans="1:6" x14ac:dyDescent="0.25">
      <c r="A22" s="17">
        <v>11</v>
      </c>
      <c r="B22" s="7" t="s">
        <v>36</v>
      </c>
      <c r="C22" s="25" t="s">
        <v>37</v>
      </c>
      <c r="D22" s="23">
        <v>95000</v>
      </c>
      <c r="E22" s="10">
        <v>9000</v>
      </c>
      <c r="F22" s="10">
        <f t="shared" si="2"/>
        <v>9000</v>
      </c>
    </row>
    <row r="23" spans="1:6" x14ac:dyDescent="0.25">
      <c r="A23" s="17">
        <v>12</v>
      </c>
      <c r="B23" s="17" t="s">
        <v>38</v>
      </c>
      <c r="C23" s="25" t="s">
        <v>39</v>
      </c>
      <c r="D23" s="23">
        <v>114000</v>
      </c>
      <c r="E23" s="26">
        <v>11000</v>
      </c>
      <c r="F23" s="10">
        <f t="shared" si="2"/>
        <v>11000</v>
      </c>
    </row>
    <row r="24" spans="1:6" s="32" customFormat="1" x14ac:dyDescent="0.25">
      <c r="A24" s="27">
        <v>13</v>
      </c>
      <c r="B24" s="28" t="s">
        <v>40</v>
      </c>
      <c r="C24" s="29" t="s">
        <v>41</v>
      </c>
      <c r="D24" s="30">
        <v>90000</v>
      </c>
      <c r="E24" s="31">
        <v>35000</v>
      </c>
      <c r="F24" s="10">
        <f t="shared" si="2"/>
        <v>35000</v>
      </c>
    </row>
    <row r="25" spans="1:6" s="38" customFormat="1" x14ac:dyDescent="0.25">
      <c r="A25" s="33">
        <v>14</v>
      </c>
      <c r="B25" s="34" t="s">
        <v>42</v>
      </c>
      <c r="C25" s="35" t="s">
        <v>43</v>
      </c>
      <c r="D25" s="36">
        <v>54000</v>
      </c>
      <c r="E25" s="37">
        <v>21000</v>
      </c>
      <c r="F25" s="10">
        <f t="shared" si="2"/>
        <v>21000</v>
      </c>
    </row>
    <row r="26" spans="1:6" s="32" customFormat="1" x14ac:dyDescent="0.25">
      <c r="A26" s="27">
        <v>15</v>
      </c>
      <c r="B26" s="28" t="s">
        <v>44</v>
      </c>
      <c r="C26" s="29" t="s">
        <v>45</v>
      </c>
      <c r="D26" s="30">
        <v>54000</v>
      </c>
      <c r="E26" s="31">
        <v>21000</v>
      </c>
      <c r="F26" s="10">
        <f t="shared" si="2"/>
        <v>21000</v>
      </c>
    </row>
    <row r="27" spans="1:6" s="32" customFormat="1" x14ac:dyDescent="0.25">
      <c r="A27" s="39">
        <v>16</v>
      </c>
      <c r="B27" s="40" t="s">
        <v>46</v>
      </c>
      <c r="C27" s="41" t="s">
        <v>47</v>
      </c>
      <c r="D27" s="42">
        <v>90000</v>
      </c>
      <c r="E27" s="31">
        <v>35000</v>
      </c>
      <c r="F27" s="10">
        <f t="shared" si="2"/>
        <v>35000</v>
      </c>
    </row>
    <row r="28" spans="1:6" x14ac:dyDescent="0.25">
      <c r="A28" s="43">
        <v>17</v>
      </c>
      <c r="B28" s="44" t="s">
        <v>48</v>
      </c>
      <c r="C28" s="45" t="s">
        <v>49</v>
      </c>
      <c r="D28" s="46">
        <v>144000</v>
      </c>
      <c r="E28" s="37"/>
      <c r="F28" s="10">
        <f t="shared" si="2"/>
        <v>0</v>
      </c>
    </row>
    <row r="29" spans="1:6" s="32" customFormat="1" x14ac:dyDescent="0.25">
      <c r="A29" s="47">
        <v>18</v>
      </c>
      <c r="B29" s="40" t="s">
        <v>50</v>
      </c>
      <c r="C29" s="48" t="s">
        <v>51</v>
      </c>
      <c r="D29" s="42">
        <v>90000</v>
      </c>
      <c r="E29" s="31">
        <v>35000</v>
      </c>
      <c r="F29" s="10">
        <f t="shared" si="2"/>
        <v>35000</v>
      </c>
    </row>
    <row r="30" spans="1:6" s="32" customFormat="1" ht="15.75" thickBot="1" x14ac:dyDescent="0.3">
      <c r="A30" s="47">
        <v>19</v>
      </c>
      <c r="B30" s="49" t="s">
        <v>52</v>
      </c>
      <c r="C30" s="50" t="s">
        <v>53</v>
      </c>
      <c r="D30" s="51">
        <v>60000</v>
      </c>
      <c r="E30" s="52">
        <v>20000</v>
      </c>
      <c r="F30" s="10">
        <f t="shared" si="2"/>
        <v>20000</v>
      </c>
    </row>
    <row r="31" spans="1:6" ht="15.75" thickBot="1" x14ac:dyDescent="0.3">
      <c r="A31" s="113" t="s">
        <v>54</v>
      </c>
      <c r="B31" s="114"/>
      <c r="C31" s="115"/>
      <c r="D31" s="53">
        <f>SUM(D13:D30)</f>
        <v>1989000</v>
      </c>
      <c r="E31" s="55">
        <f>SUM(E13:E30)</f>
        <v>289000</v>
      </c>
      <c r="F31" s="54">
        <f>SUM(F13:F30)</f>
        <v>289000</v>
      </c>
    </row>
    <row r="32" spans="1:6" ht="15.75" thickBot="1" x14ac:dyDescent="0.3">
      <c r="A32" s="116" t="s">
        <v>55</v>
      </c>
      <c r="B32" s="117"/>
      <c r="C32" s="117"/>
      <c r="D32" s="56">
        <f>D6+D11+D31</f>
        <v>2595000</v>
      </c>
      <c r="E32" s="56">
        <f>E6+E11+E31</f>
        <v>347000</v>
      </c>
      <c r="F32" s="57">
        <f>F6+F11+F31</f>
        <v>347000</v>
      </c>
    </row>
    <row r="33" spans="1:6" x14ac:dyDescent="0.25">
      <c r="D33" s="58"/>
    </row>
    <row r="34" spans="1:6" ht="21" x14ac:dyDescent="0.35">
      <c r="B34" s="110" t="s">
        <v>56</v>
      </c>
      <c r="C34" s="110"/>
      <c r="D34" s="110"/>
      <c r="E34" s="110"/>
      <c r="F34" s="110"/>
    </row>
    <row r="35" spans="1:6" ht="15.75" thickBot="1" x14ac:dyDescent="0.3">
      <c r="B35" s="59"/>
      <c r="C35" s="59"/>
      <c r="D35" s="59"/>
      <c r="E35" s="60" t="s">
        <v>1</v>
      </c>
      <c r="F35" s="60"/>
    </row>
    <row r="36" spans="1:6" ht="45" x14ac:dyDescent="0.25">
      <c r="A36" s="2" t="s">
        <v>76</v>
      </c>
      <c r="B36" s="61" t="s">
        <v>3</v>
      </c>
      <c r="C36" s="61" t="s">
        <v>4</v>
      </c>
      <c r="D36" s="62" t="s">
        <v>5</v>
      </c>
      <c r="E36" s="63" t="s">
        <v>6</v>
      </c>
      <c r="F36" s="64" t="s">
        <v>7</v>
      </c>
    </row>
    <row r="37" spans="1:6" x14ac:dyDescent="0.25">
      <c r="A37" s="16">
        <v>1</v>
      </c>
      <c r="B37" s="103" t="s">
        <v>18</v>
      </c>
      <c r="C37" s="65" t="s">
        <v>19</v>
      </c>
      <c r="D37" s="66">
        <f>SUM(E37:E37)</f>
        <v>25000</v>
      </c>
      <c r="E37" s="67">
        <v>25000</v>
      </c>
      <c r="F37" s="67">
        <f>SUM(E37:E37)</f>
        <v>25000</v>
      </c>
    </row>
    <row r="38" spans="1:6" x14ac:dyDescent="0.25">
      <c r="A38" s="16">
        <v>2</v>
      </c>
      <c r="B38" s="103" t="s">
        <v>20</v>
      </c>
      <c r="C38" s="65" t="s">
        <v>21</v>
      </c>
      <c r="D38" s="66">
        <f>SUM(E38:E38)</f>
        <v>10000</v>
      </c>
      <c r="E38" s="67">
        <v>10000</v>
      </c>
      <c r="F38" s="67">
        <f>SUM(E38:E38)</f>
        <v>10000</v>
      </c>
    </row>
    <row r="39" spans="1:6" ht="15.75" thickBot="1" x14ac:dyDescent="0.3">
      <c r="A39" s="16"/>
      <c r="B39" s="104" t="s">
        <v>54</v>
      </c>
      <c r="C39" s="71"/>
      <c r="D39" s="68">
        <f t="shared" ref="D39:F39" si="3">SUM(D37:D38)</f>
        <v>35000</v>
      </c>
      <c r="E39" s="69">
        <f t="shared" si="3"/>
        <v>35000</v>
      </c>
      <c r="F39" s="69">
        <f t="shared" si="3"/>
        <v>35000</v>
      </c>
    </row>
    <row r="40" spans="1:6" x14ac:dyDescent="0.25">
      <c r="B40" s="72"/>
      <c r="C40" s="72" t="s">
        <v>55</v>
      </c>
      <c r="D40" s="70">
        <f>D39</f>
        <v>35000</v>
      </c>
      <c r="E40" s="70">
        <f t="shared" ref="E40:F40" si="4">E39</f>
        <v>35000</v>
      </c>
      <c r="F40" s="70">
        <f t="shared" si="4"/>
        <v>35000</v>
      </c>
    </row>
    <row r="42" spans="1:6" ht="23.25" x14ac:dyDescent="0.35">
      <c r="B42" s="111" t="s">
        <v>57</v>
      </c>
      <c r="C42" s="111"/>
      <c r="D42" s="111"/>
      <c r="E42" s="111"/>
      <c r="F42" s="111"/>
    </row>
    <row r="43" spans="1:6" ht="15.75" thickBot="1" x14ac:dyDescent="0.3">
      <c r="E43" s="1" t="s">
        <v>1</v>
      </c>
      <c r="F43" s="1"/>
    </row>
    <row r="44" spans="1:6" ht="45" x14ac:dyDescent="0.25">
      <c r="A44" s="2" t="s">
        <v>76</v>
      </c>
      <c r="B44" s="73" t="s">
        <v>58</v>
      </c>
      <c r="C44" s="74" t="s">
        <v>4</v>
      </c>
      <c r="D44" s="74" t="s">
        <v>5</v>
      </c>
      <c r="E44" s="75" t="s">
        <v>59</v>
      </c>
      <c r="F44" s="76" t="s">
        <v>7</v>
      </c>
    </row>
    <row r="45" spans="1:6" x14ac:dyDescent="0.25">
      <c r="A45" s="16">
        <v>1</v>
      </c>
      <c r="B45" s="105" t="s">
        <v>60</v>
      </c>
      <c r="C45" s="77" t="s">
        <v>61</v>
      </c>
      <c r="D45" s="78">
        <v>85000</v>
      </c>
      <c r="E45" s="78">
        <v>35000</v>
      </c>
      <c r="F45" s="79">
        <f>E45</f>
        <v>35000</v>
      </c>
    </row>
    <row r="46" spans="1:6" x14ac:dyDescent="0.25">
      <c r="A46" s="16">
        <v>2</v>
      </c>
      <c r="B46" s="105" t="s">
        <v>62</v>
      </c>
      <c r="C46" s="80" t="s">
        <v>63</v>
      </c>
      <c r="D46" s="78">
        <f>D45</f>
        <v>85000</v>
      </c>
      <c r="E46" s="78">
        <f t="shared" ref="E46" si="5">E45</f>
        <v>35000</v>
      </c>
      <c r="F46" s="79">
        <f>E46</f>
        <v>35000</v>
      </c>
    </row>
    <row r="47" spans="1:6" ht="15.75" thickBot="1" x14ac:dyDescent="0.3">
      <c r="A47" s="16"/>
      <c r="B47" s="106"/>
      <c r="C47" s="81" t="s">
        <v>64</v>
      </c>
      <c r="D47" s="82">
        <f>SUM(D45:D46)</f>
        <v>170000</v>
      </c>
      <c r="E47" s="82">
        <f>SUM(E45:E46)</f>
        <v>70000</v>
      </c>
      <c r="F47" s="83">
        <f>SUM(F45:F46)</f>
        <v>70000</v>
      </c>
    </row>
    <row r="48" spans="1:6" ht="15.75" thickTop="1" x14ac:dyDescent="0.25">
      <c r="A48" s="16">
        <v>3</v>
      </c>
      <c r="B48" s="105" t="s">
        <v>65</v>
      </c>
      <c r="C48" s="80" t="s">
        <v>66</v>
      </c>
      <c r="D48" s="84">
        <v>85000</v>
      </c>
      <c r="E48" s="84">
        <v>25000</v>
      </c>
      <c r="F48" s="85">
        <f>E48</f>
        <v>25000</v>
      </c>
    </row>
    <row r="49" spans="1:6" x14ac:dyDescent="0.25">
      <c r="A49" s="16">
        <v>4</v>
      </c>
      <c r="B49" s="105" t="s">
        <v>67</v>
      </c>
      <c r="C49" s="80" t="s">
        <v>68</v>
      </c>
      <c r="D49" s="78">
        <v>89000</v>
      </c>
      <c r="E49" s="78">
        <v>16500</v>
      </c>
      <c r="F49" s="79">
        <f>E49</f>
        <v>16500</v>
      </c>
    </row>
    <row r="50" spans="1:6" ht="15.75" thickBot="1" x14ac:dyDescent="0.3">
      <c r="A50" s="16"/>
      <c r="B50" s="106"/>
      <c r="C50" s="81" t="s">
        <v>69</v>
      </c>
      <c r="D50" s="82">
        <f>SUM(D48:D49)</f>
        <v>174000</v>
      </c>
      <c r="E50" s="82">
        <f>SUM(E48:E49)</f>
        <v>41500</v>
      </c>
      <c r="F50" s="83">
        <f>SUM(F48:F49)</f>
        <v>41500</v>
      </c>
    </row>
    <row r="51" spans="1:6" ht="16.5" thickTop="1" thickBot="1" x14ac:dyDescent="0.3">
      <c r="A51" s="16"/>
      <c r="B51" s="107" t="s">
        <v>55</v>
      </c>
      <c r="C51" s="86"/>
      <c r="D51" s="87">
        <f>D50+D47</f>
        <v>344000</v>
      </c>
      <c r="E51" s="87">
        <f>E50+E47</f>
        <v>111500</v>
      </c>
      <c r="F51" s="88">
        <f>F50+F47</f>
        <v>111500</v>
      </c>
    </row>
    <row r="53" spans="1:6" ht="21" x14ac:dyDescent="0.35">
      <c r="B53" s="110" t="s">
        <v>70</v>
      </c>
      <c r="C53" s="110"/>
      <c r="D53" s="110"/>
      <c r="E53" s="110"/>
      <c r="F53" s="110"/>
    </row>
    <row r="54" spans="1:6" ht="21" x14ac:dyDescent="0.35">
      <c r="B54" s="89"/>
      <c r="C54" s="89"/>
      <c r="D54" s="89"/>
      <c r="E54" s="60" t="s">
        <v>1</v>
      </c>
      <c r="F54" s="60"/>
    </row>
    <row r="55" spans="1:6" ht="45" x14ac:dyDescent="0.25">
      <c r="A55" s="2" t="s">
        <v>76</v>
      </c>
      <c r="B55" s="90" t="s">
        <v>58</v>
      </c>
      <c r="C55" s="61" t="s">
        <v>4</v>
      </c>
      <c r="D55" s="91" t="s">
        <v>5</v>
      </c>
      <c r="E55" s="61" t="s">
        <v>71</v>
      </c>
      <c r="F55" s="61" t="s">
        <v>7</v>
      </c>
    </row>
    <row r="56" spans="1:6" x14ac:dyDescent="0.25">
      <c r="A56" s="16">
        <v>1</v>
      </c>
      <c r="B56" s="108" t="s">
        <v>72</v>
      </c>
      <c r="C56" s="92" t="s">
        <v>73</v>
      </c>
      <c r="D56" s="92">
        <v>12000</v>
      </c>
      <c r="E56" s="93">
        <f>+D56*0.12</f>
        <v>1440</v>
      </c>
      <c r="F56" s="94">
        <f>E56</f>
        <v>1440</v>
      </c>
    </row>
    <row r="57" spans="1:6" ht="15.75" thickBot="1" x14ac:dyDescent="0.3">
      <c r="A57" s="16">
        <v>2</v>
      </c>
      <c r="B57" s="109" t="s">
        <v>72</v>
      </c>
      <c r="C57" s="95" t="s">
        <v>74</v>
      </c>
      <c r="D57" s="95">
        <v>3300</v>
      </c>
      <c r="E57" s="96">
        <f>+D57*0.12</f>
        <v>396</v>
      </c>
      <c r="F57" s="94">
        <f>E57</f>
        <v>396</v>
      </c>
    </row>
    <row r="58" spans="1:6" ht="15.75" thickBot="1" x14ac:dyDescent="0.3">
      <c r="B58" s="59"/>
      <c r="C58" s="97" t="s">
        <v>75</v>
      </c>
      <c r="D58" s="98">
        <f>+D56+D57</f>
        <v>15300</v>
      </c>
      <c r="E58" s="99">
        <f>+E56+E57</f>
        <v>1836</v>
      </c>
      <c r="F58" s="100">
        <f>+F56+F57</f>
        <v>1836</v>
      </c>
    </row>
    <row r="59" spans="1:6" ht="15.75" thickBot="1" x14ac:dyDescent="0.3">
      <c r="B59" s="59"/>
      <c r="C59" s="101" t="s">
        <v>55</v>
      </c>
      <c r="D59" s="102">
        <f>D58</f>
        <v>15300</v>
      </c>
      <c r="E59" s="102">
        <f t="shared" ref="E59:F59" si="6">E58</f>
        <v>1836</v>
      </c>
      <c r="F59" s="102">
        <f t="shared" si="6"/>
        <v>1836</v>
      </c>
    </row>
  </sheetData>
  <mergeCells count="8">
    <mergeCell ref="B34:F34"/>
    <mergeCell ref="B42:F42"/>
    <mergeCell ref="B53:F53"/>
    <mergeCell ref="A2:F2"/>
    <mergeCell ref="A6:C6"/>
    <mergeCell ref="A11:C11"/>
    <mergeCell ref="A31:C31"/>
    <mergeCell ref="A32:C3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4" orientation="landscape" r:id="rId1"/>
  <rowBreaks count="1" manualBreakCount="1">
    <brk id="3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Sub Grupo de Gasto 18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UDAFFVIDER2</dc:creator>
  <cp:lastModifiedBy>Sandra Patricia Montavan</cp:lastModifiedBy>
  <cp:lastPrinted>2017-08-07T16:04:40Z</cp:lastPrinted>
  <dcterms:created xsi:type="dcterms:W3CDTF">2017-08-07T15:43:40Z</dcterms:created>
  <dcterms:modified xsi:type="dcterms:W3CDTF">2017-08-08T21:53:36Z</dcterms:modified>
</cp:coreProperties>
</file>