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arrera\Desktop\Documentos abril-2022-Ley Acceso Información Pública\"/>
    </mc:Choice>
  </mc:AlternateContent>
  <bookViews>
    <workbookView xWindow="0" yWindow="0" windowWidth="20490" windowHeight="7755"/>
  </bookViews>
  <sheets>
    <sheet name="N4" sheetId="9" r:id="rId1"/>
  </sheets>
  <calcPr calcId="152511"/>
</workbook>
</file>

<file path=xl/calcChain.xml><?xml version="1.0" encoding="utf-8"?>
<calcChain xmlns="http://schemas.openxmlformats.org/spreadsheetml/2006/main">
  <c r="N48" i="9" l="1"/>
  <c r="P48" i="9" s="1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K13" i="9"/>
  <c r="N13" i="9" s="1"/>
  <c r="N12" i="9"/>
  <c r="P14" i="9" l="1"/>
  <c r="P13" i="9"/>
  <c r="P21" i="9" l="1"/>
  <c r="P47" i="9" l="1"/>
  <c r="P15" i="9" l="1"/>
  <c r="P18" i="9"/>
  <c r="P12" i="9"/>
  <c r="P46" i="9"/>
  <c r="P45" i="9"/>
  <c r="P44" i="9"/>
  <c r="P43" i="9"/>
  <c r="P42" i="9"/>
  <c r="P41" i="9"/>
  <c r="P40" i="9"/>
  <c r="P39" i="9"/>
  <c r="P38" i="9"/>
  <c r="P37" i="9"/>
  <c r="P36" i="9"/>
  <c r="P34" i="9"/>
  <c r="P33" i="9"/>
  <c r="P32" i="9"/>
  <c r="P31" i="9"/>
  <c r="P30" i="9"/>
  <c r="P29" i="9"/>
  <c r="P28" i="9"/>
  <c r="P27" i="9"/>
  <c r="P26" i="9"/>
  <c r="P25" i="9"/>
  <c r="P24" i="9"/>
  <c r="P23" i="9"/>
  <c r="P35" i="9"/>
  <c r="P22" i="9"/>
  <c r="P20" i="9"/>
  <c r="P19" i="9"/>
  <c r="P17" i="9"/>
  <c r="P16" i="9"/>
  <c r="A13" i="9"/>
  <c r="A14" i="9" l="1"/>
  <c r="A15" i="9" s="1"/>
  <c r="A16" i="9" s="1"/>
  <c r="A17" i="9" s="1"/>
  <c r="A18" i="9" s="1"/>
  <c r="A19" i="9" s="1"/>
  <c r="A20" i="9" s="1"/>
  <c r="A21" i="9" s="1"/>
  <c r="A22" i="9" s="1"/>
  <c r="A23" i="9" l="1"/>
  <c r="A24" i="9" s="1"/>
  <c r="A25" i="9" s="1"/>
  <c r="A26" i="9" l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</calcChain>
</file>

<file path=xl/sharedStrings.xml><?xml version="1.0" encoding="utf-8"?>
<sst xmlns="http://schemas.openxmlformats.org/spreadsheetml/2006/main" count="176" uniqueCount="104">
  <si>
    <t>Empleado/Servidor Público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</si>
  <si>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</si>
  <si>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</si>
  <si>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</si>
  <si>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</si>
  <si>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</si>
  <si>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</si>
  <si>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</si>
  <si>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</si>
  <si>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</si>
  <si>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</si>
  <si>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</si>
  <si>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</si>
  <si>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</si>
  <si>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</si>
  <si>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Nombres y Apellidos</t>
  </si>
  <si>
    <t>REMUNERACIONES DE EMPLEADOS Y SERVIDORES PÚBLICOS</t>
  </si>
  <si>
    <t>EHVER AROLDO GARCIA MANSILLA</t>
  </si>
  <si>
    <t>ANA ESTEFANIA DE LEON BAC</t>
  </si>
  <si>
    <t xml:space="preserve">JERONIMO (U.N.) AGUILAR FUENTES </t>
  </si>
  <si>
    <t xml:space="preserve">HENRY DAVID CARDONA FIGUEROA </t>
  </si>
  <si>
    <t>ANTONIO ALBERTO FUNEZ LOPEZ</t>
  </si>
  <si>
    <t>OSCAR LEONEL ZAMORA CHAJON</t>
  </si>
  <si>
    <t>SIMARI CAROLINA PISABAJ TIZOL</t>
  </si>
  <si>
    <t>OMAR RENATO OSORIO JARQUIN</t>
  </si>
  <si>
    <t>GRACIELA MIRON GUERRA DE MONROY</t>
  </si>
  <si>
    <t>OSBERTO BENJAMIN PAIZ</t>
  </si>
  <si>
    <t>JOSE LUIS EDUARDO MENDEZ SINAY</t>
  </si>
  <si>
    <t xml:space="preserve">HECTOR MANUEL HERRERA GONZALEZ </t>
  </si>
  <si>
    <t>OSCAR EDUARDO ROSALES REYES</t>
  </si>
  <si>
    <t>MARIO RENE AJMAC PAYES</t>
  </si>
  <si>
    <t>JOSSELYN DEL ROSARIO PERALTA HERNANDEZ</t>
  </si>
  <si>
    <t>VERA LUCIA SANCHEZ GARCIA</t>
  </si>
  <si>
    <t>JOSE ALBERTO MONROY GUTIERREZ</t>
  </si>
  <si>
    <t>LUIS ALBERTO CABRERA QUIÑONEZ</t>
  </si>
  <si>
    <t>JAVIER DE JESUS CARRERA CRUZ</t>
  </si>
  <si>
    <t>LUZ MARIA HERRERA ORTIZ DE MANSILLA</t>
  </si>
  <si>
    <t>OTILIA SACULIBAL DE LEVERON</t>
  </si>
  <si>
    <t>HUGO RENE ORELLANA</t>
  </si>
  <si>
    <t>SONIA ELIZABETH REYES LEIVA DE GARCIA</t>
  </si>
  <si>
    <t>CINDY JULISSA GONZALEZ</t>
  </si>
  <si>
    <t>ENMA JOHANA CUMES MARQUEZ</t>
  </si>
  <si>
    <t>LUIS ALBERTO CARRERA AGUIRRE</t>
  </si>
  <si>
    <t>EDWIN DAVID RAMIREZ ZAMORA</t>
  </si>
  <si>
    <t>SELVYN OMAR ZENTENO GARCIA</t>
  </si>
  <si>
    <t>JUAN GABRIEL RECINOS SALGUERO</t>
  </si>
  <si>
    <t>DEYBELIN ACEITUNO MUÑOZ</t>
  </si>
  <si>
    <t>SANDRA PATRICIA RODRIGUEZ COC</t>
  </si>
  <si>
    <t>JEFE FINANCIERO ADMINISTRATIVO</t>
  </si>
  <si>
    <t>AUXILIAR DE CONTRATACIONES</t>
  </si>
  <si>
    <t>ENCARGADO DE ALMACEN</t>
  </si>
  <si>
    <t>ENCARGADO DE TESORERIA</t>
  </si>
  <si>
    <t>ENCARGADO DE CONTABILDAD</t>
  </si>
  <si>
    <t>ENCARGADO DE INVENTARIOS</t>
  </si>
  <si>
    <t>FUNCIONES DE AUXILIAR DE CONTABILIDAD A PARTIR DEL 20-5-2020</t>
  </si>
  <si>
    <t>FUNCIONES DE AUXILIAR DE CONTRATACIONES REINSTALADA A PARTIR DEL 26-3-2019</t>
  </si>
  <si>
    <t>APOYO ALAREA DE INVENTARIOS</t>
  </si>
  <si>
    <t>OTRAS REMUNERACIONES</t>
  </si>
  <si>
    <t>022</t>
  </si>
  <si>
    <t>011</t>
  </si>
  <si>
    <t>031</t>
  </si>
  <si>
    <t>029</t>
  </si>
  <si>
    <t>UNIDAD DESCOCENTRADA DE ADMINISTRACON FINANCIERA Y ADMINISTRATIVA -VIDER-</t>
  </si>
  <si>
    <t>ERWIN ESTUARDO GUTIERREZ DAVILA</t>
  </si>
  <si>
    <t>FUNCIONES DE AUXILIAR DE CONTABILIDAD A PARTIR DEL 17-9-2021</t>
  </si>
  <si>
    <t>ERICK MAURICIO SARAVIA RUIZ</t>
  </si>
  <si>
    <t>ASESOR FINANCIERO</t>
  </si>
  <si>
    <t>MARÍA DE LOS ANGELES RIVAS LOPEZ</t>
  </si>
  <si>
    <t xml:space="preserve">JOSE LEONEL CABRERA </t>
  </si>
  <si>
    <t>PABLO MISRAÍN CASTILLO GARCIA</t>
  </si>
  <si>
    <t>SERGIO IVAN AGUILAR MORALES</t>
  </si>
  <si>
    <t>FUNCIONES TEMPORALES DE ENCARGADA DE CONTRATACIONES Y ADQUISICIONES S A PARTIR DEL 26/2/2018 (BAJA 10/04/2018) RETORNADA A PARTIR DEL 17-04-2018)</t>
  </si>
  <si>
    <t>APOYO PROFESIONAL EN LAS ACTIVIDADES ADMINISTRATIVAS QUE SE DESARROLLAN EN LA UNIDAD DESCONCENTRADA DE ADMINISTRACION FINANCIERA Y ADMINISTRATIVA -UDAFA- DEL VICEMINISTERIO DE DESARROLLO ECONOMICO RURAL</t>
  </si>
  <si>
    <t xml:space="preserve">APOYO PROFESIONAL A LAS ACTIVIDADES QUE SE REALIZAN EN EL ÁREA DE CONTABILIDAD DE LA UNIDAD DESCONCENTRADA DE ADMINISTRACION FINANCIERA Y ADMINISTRATIVA DEL VICEMINISTERIO DE DESARROLLO ECONOMICO RURAL </t>
  </si>
  <si>
    <t>APOYO TECNICO A LOS DIVERSOS PROCESOS REALIZADOS EN EL AREA DE TRANSPORTES DE LA UNIDAD DESCONCENTRADA DE ADMINISTRACION FINANCIERA Y ADMINISTRATIVA DEL VICEMINISTERIO DE DESARROLLO ECONOMICO RURAL</t>
  </si>
  <si>
    <t>APOYO TECNICO A LAS DIVERSAS ACTIVIDADES QUE SE DESARROLLAN EN EL AREA DE PRESUPUESTO EN LA UNIDAD DESCONCENTRADA DE ADMINISTRACION FINANCIERA Y ADMINISTRATIVA DEL VICEMINISTERIO DE DESARROLLO ECONOMICO RURAL</t>
  </si>
  <si>
    <t>APOYO PROFESIONAL A LAS ACTIVIDADES QUE SE REALIZAN EN EL AREA DE PRESUPUESTO DE LA UNIDAD DESCONCENTRADA DE ADMINISTRACION FINANCIERA Y ADMINISTRATIVA DEL VICEMINISTERIO DE DESARROLLO ECONOMICO RURAL</t>
  </si>
  <si>
    <t>APOYO PROFESIONAL EN LAS ACTIVIDADES QUE SE REALIZAN EN EL ÁREA DE ALMACEN  DE LA UNIDAD DESCONCENTRADA DE ADMINISTRACION FINANCIERA Y ADMINISTRATIVA DEL VICEMINISTERIO DE DESARROLLO ECONOMICO RURAL</t>
  </si>
  <si>
    <t>APOYO TECNICO AL AREA JURIDICA DE LA UNIDAD DESCONCENTRADA DE ADMINISTRACION FINANCIERA Y ADMINISTRATIVA DEL VICEMINISTERIO DE DESARROLLO ECONOMICO RURAL</t>
  </si>
  <si>
    <t>APOYO TÉCNICO A LOS DIVERSOS PROCESOS REALIZADOS EN EL AREA DE INVENTARIOS DE LA UNIDAD DESCONCENTRADA DE ADMINISTRACION FINANCIERA Y ADMINISTRATIVA DEL VICEMINISTERIO DE DESARROLLO ECONOMICO RURAL</t>
  </si>
  <si>
    <t>APOYO AL AREA DE ALMACEN</t>
  </si>
  <si>
    <t>COMPLEMENTO PERSONAL AL SALARIO</t>
  </si>
  <si>
    <t>BONO DE ANTIGÜEDAD</t>
  </si>
  <si>
    <t>APOYO TECNICO EN LAS ACTIVIDADES RELACIONADAS AL AREA DE RECURSOS HUMANOS QUE SE  DESARROLLAN EN LA UNIDAD DESCONCENTRADA DE ADMINISTRACIÓN FINANCIERA DEL VICEMINISTERIO DE DESARROLLO ECONOMICO RURAL</t>
  </si>
  <si>
    <t>APOYO TECNICO EN ACTIVIDADES DE SERVICIOS DE CONDUCCION Y MENSAJERIA QUE SE DESARROLLAN EN LA UNIDAD DESCONCENTRADA DE ADMINISTRACION FINANCIERA Y ADMINISTRATIVA DEL VICEMINISTERIO DE DESARROLLO ECONOMICO RURAL</t>
  </si>
  <si>
    <t xml:space="preserve">APOYO TECNICO EN LAS ACTIVIDADES QUE SE REALIZAN EN EL AREA DE CONTABILIDAD DE LA UNIDAD DESCONCENTRADA DE ADMINISTRACION FINANCIERA Y ADMINISTRATIVA DEL VICEMINISTERIO DE DESARROLLO ECONOMICO RURAL </t>
  </si>
  <si>
    <t>APOYO TECNICO EN LAS ACTIVIDADES ADMINISTRATIVAS QUE SE DESARROLLAN EN EL VICEMINISTERIO DE DESARROLLO ECONOMICO RURAL</t>
  </si>
  <si>
    <t>APOYO TECNICO EN LA PLANIFICACION Y PROGRAMACION DE LAS ACTIVIDADES QUE SE DESARROLLAN EN LAS UNIDADES DEL VICEMINISTERIO DE DESARROLLO ECONOMICO RURAL.</t>
  </si>
  <si>
    <t>APOYO TECNICO EN ACTIVIDADES DE MANTENIMIENTO Y LIMPIEZA QUE SE DESARROLLAN EN LA UNIDAD DESCONCENTRADA DE ADMINISTRACION FINANCIERA Y ADMINISTRATIVA DEL VICEMINISTERIO DE DESARROLLO ECONOMICO RURAL</t>
  </si>
  <si>
    <t>APOYO TECNICO EN LAS ACTIVIDADES ADMINISTRATIVAS QUE SE DESARROLLAN EN LA UNIDAD DESCONCENTRADA DE ADMINISTRACION FINANCIERA Y ADMINISTRATIVA DEL VICEMINISTERIO DE DESARROLLO ECONOMICO RURAL</t>
  </si>
  <si>
    <t>APOYO TECNICO EN ACTIVIDADES DE SERVICIOS DE CONDUCCION Y MENSAJERÍA QUE SE DESARROLLAN EN LA UNIDAD DESCONCENTRADA DE ADMINISTRACION FINANCIERA Y ADMINISTRATIVA DEL VICEMINISTERIO DE DESARROLLO ECONOMICO RURAL</t>
  </si>
  <si>
    <t>APOYO TECNICO EN LAS ACTIVIDADES ADMINISTRATIVAS QUE SE DESARROLLAN ENLA UNIDAD DESCONCENTRADA DE ADMINISTRACION FINANCIERA Y ADMINISTRATIVA DEL VICEMINISTERIO DE DESARROLLO ECONOMICO RURAL</t>
  </si>
  <si>
    <t>APOYO TECNICO EN LAS ACTIVIDADES QUE SE REALIZAN EN EL AREA DE ALMACÉN DE LA UNIDAD DESCONCENTRADA DE ADMINISTRACIÓN FINANCIERA Y ADMINISTRATIVA DEL VICEMINISTERIO DE DESARROLLO ECONOMICO RURAL.</t>
  </si>
  <si>
    <t>APOYO TECNICO EN LAS ACTIVIDADES ADMINISTRATIVAS QUE SE DESARROLLAN EN LA UNIDAD DESCONCENTRADA DE ADMINISTRACION FINANCIERA Y ADMINISTRATIVA  DEL VICEMINISTERIO DE DESARROLLO ECONOMICO RURAL</t>
  </si>
  <si>
    <t>APOYO TECNICO EN LA RECEPCION Y TRASLADO DE DOCUMENTOS, ASI COMO EL ARCHIVO DE LOS EXPEDIENTES DEL AREA DE CONTABILIDAD DE LA UNIDAD DESCONCENTRADA DE ADMINISTRACIÓN FINANCIERA Y ADMINISTRATIVA DEL VICEMINISTERIO DE DESARROLLO ECONOMICO RURAL</t>
  </si>
  <si>
    <t>APOYO TECNICO EN LAS ACTIVIDADES ADMINISTRATIVAS QUE SE DESARROLLAN EN LA UNIDAD DESCONCENTRADA DE ADMINISTRACION FINANCIERA Y ADMINISTRATIVA - DEL VICEMINISTERIO DE DESARROLLO ECONOMICO RURAL</t>
  </si>
  <si>
    <r>
      <t xml:space="preserve">TELÉFONO: </t>
    </r>
    <r>
      <rPr>
        <b/>
        <sz val="12"/>
        <color theme="1"/>
        <rFont val="Calibri"/>
        <family val="2"/>
        <scheme val="minor"/>
      </rPr>
      <t>24137000 EXT. 7072</t>
    </r>
  </si>
  <si>
    <r>
      <t xml:space="preserve">DIRECTOR: </t>
    </r>
    <r>
      <rPr>
        <b/>
        <sz val="12"/>
        <color theme="1"/>
        <rFont val="Calibri"/>
        <family val="2"/>
        <scheme val="minor"/>
      </rPr>
      <t>LIC. EHVER AROLDO GARCIA MANSILLA</t>
    </r>
  </si>
  <si>
    <r>
      <t xml:space="preserve">ENCARGADO DE ACTUALIZACIÓN: </t>
    </r>
    <r>
      <rPr>
        <b/>
        <sz val="12"/>
        <color theme="1"/>
        <rFont val="Calibri"/>
        <family val="2"/>
        <scheme val="minor"/>
      </rPr>
      <t>HECTOR MANUEL HERRERA</t>
    </r>
  </si>
  <si>
    <t>ABRIL DE 2022</t>
  </si>
  <si>
    <r>
      <t xml:space="preserve">ENTIDAD: </t>
    </r>
    <r>
      <rPr>
        <b/>
        <sz val="12"/>
        <color theme="1"/>
        <rFont val="Calibri"/>
        <family val="2"/>
        <scheme val="minor"/>
      </rPr>
      <t>VICEMINISTERIO DE DESARROLLO ECONOMICO RURAL DEL MINISTERIO DE AGRICULTURA, GANADERÍA Y ALIMENTACIÓN</t>
    </r>
  </si>
  <si>
    <r>
      <t xml:space="preserve">DIRECCIÓN: </t>
    </r>
    <r>
      <rPr>
        <b/>
        <sz val="12"/>
        <color theme="1"/>
        <rFont val="Calibri"/>
        <family val="2"/>
        <scheme val="minor"/>
      </rPr>
      <t xml:space="preserve">UNIDAD DESCONCENTRADA DE ADMINISTRACION FINANCIERA Y ADMINISTRATIVA, 7ma. Av. 6-80, Zona 13 </t>
    </r>
  </si>
  <si>
    <r>
      <t xml:space="preserve">HORARIO DE ATENCIÓN: </t>
    </r>
    <r>
      <rPr>
        <b/>
        <sz val="12"/>
        <color theme="1"/>
        <rFont val="Calibri"/>
        <family val="2"/>
        <scheme val="minor"/>
      </rPr>
      <t>8:00 A 16:30 HORAS</t>
    </r>
  </si>
  <si>
    <r>
      <t xml:space="preserve">FECHA DE ACTUALIZACIÓN: </t>
    </r>
    <r>
      <rPr>
        <b/>
        <sz val="12"/>
        <color theme="1"/>
        <rFont val="Calibri"/>
        <family val="2"/>
        <scheme val="minor"/>
      </rPr>
      <t>03 DE MAYO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</si>
</sst>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 applyProtection="1"/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1" xfId="0" applyFont="1" applyBorder="1" applyAlignment="1">
      <alignment vertical="center" wrapText="1"/>
    </xf>
    <xf numFmtId="44" fontId="5" fillId="0" borderId="1" xfId="3" applyFont="1" applyBorder="1" applyAlignment="1"/>
    <xf numFmtId="44" fontId="5" fillId="0" borderId="1" xfId="3" applyFont="1" applyFill="1" applyBorder="1" applyAlignment="1"/>
    <xf numFmtId="43" fontId="5" fillId="0" borderId="1" xfId="2" applyFont="1" applyFill="1" applyBorder="1" applyAlignment="1"/>
    <xf numFmtId="44" fontId="5" fillId="0" borderId="1" xfId="3" applyFont="1" applyFill="1" applyBorder="1" applyAlignment="1">
      <alignment horizontal="center"/>
    </xf>
    <xf numFmtId="43" fontId="6" fillId="0" borderId="1" xfId="2" applyFont="1" applyFill="1" applyBorder="1" applyAlignment="1"/>
    <xf numFmtId="0" fontId="0" fillId="0" borderId="1" xfId="0" applyBorder="1" applyAlignment="1">
      <alignment wrapText="1"/>
    </xf>
    <xf numFmtId="44" fontId="4" fillId="0" borderId="1" xfId="3" applyFont="1" applyBorder="1"/>
    <xf numFmtId="44" fontId="0" fillId="0" borderId="1" xfId="0" applyNumberFormat="1" applyFont="1" applyBorder="1"/>
    <xf numFmtId="44" fontId="4" fillId="0" borderId="7" xfId="3" applyFont="1" applyBorder="1"/>
    <xf numFmtId="43" fontId="0" fillId="0" borderId="1" xfId="0" applyNumberFormat="1" applyFont="1" applyBorder="1"/>
    <xf numFmtId="0" fontId="0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4" fontId="5" fillId="0" borderId="1" xfId="3" applyFont="1" applyFill="1" applyBorder="1" applyAlignment="1">
      <alignment horizontal="center" wrapText="1"/>
    </xf>
    <xf numFmtId="0" fontId="7" fillId="0" borderId="1" xfId="0" applyFont="1" applyBorder="1"/>
    <xf numFmtId="0" fontId="0" fillId="0" borderId="1" xfId="0" applyBorder="1"/>
    <xf numFmtId="44" fontId="7" fillId="0" borderId="1" xfId="3" applyFont="1" applyBorder="1"/>
    <xf numFmtId="44" fontId="7" fillId="0" borderId="1" xfId="0" applyNumberFormat="1" applyFont="1" applyBorder="1"/>
    <xf numFmtId="44" fontId="7" fillId="0" borderId="7" xfId="3" applyFont="1" applyBorder="1"/>
    <xf numFmtId="0" fontId="7" fillId="0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4">
    <cellStyle name="Millares" xfId="2" builtinId="3"/>
    <cellStyle name="Moneda" xfId="3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topLeftCell="C1" zoomScale="80" zoomScaleNormal="80" workbookViewId="0">
      <selection activeCell="I39" sqref="I39"/>
    </sheetView>
  </sheetViews>
  <sheetFormatPr baseColWidth="10" defaultRowHeight="15" x14ac:dyDescent="0.25"/>
  <cols>
    <col min="1" max="1" width="4.5703125" customWidth="1"/>
    <col min="3" max="3" width="39.42578125" customWidth="1"/>
    <col min="4" max="4" width="31" customWidth="1"/>
    <col min="5" max="5" width="26.28515625" customWidth="1"/>
    <col min="6" max="6" width="15.85546875" customWidth="1"/>
    <col min="7" max="7" width="16.42578125" customWidth="1"/>
    <col min="8" max="8" width="15.42578125" customWidth="1"/>
    <col min="9" max="9" width="13.5703125" customWidth="1"/>
    <col min="10" max="10" width="15.28515625" customWidth="1"/>
    <col min="11" max="11" width="18.42578125" customWidth="1"/>
    <col min="12" max="13" width="13.85546875" customWidth="1"/>
    <col min="14" max="14" width="12.7109375" bestFit="1" customWidth="1"/>
    <col min="15" max="15" width="13" customWidth="1"/>
    <col min="16" max="16" width="12.7109375" bestFit="1" customWidth="1"/>
  </cols>
  <sheetData>
    <row r="1" spans="1:17" ht="21" customHeight="1" x14ac:dyDescent="0.25">
      <c r="A1" s="40" t="s">
        <v>100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2"/>
    </row>
    <row r="2" spans="1:17" ht="21" customHeight="1" x14ac:dyDescent="0.25">
      <c r="A2" s="37" t="s">
        <v>101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9"/>
    </row>
    <row r="3" spans="1:17" ht="21" customHeight="1" x14ac:dyDescent="0.25">
      <c r="A3" s="43" t="s">
        <v>102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5"/>
    </row>
    <row r="4" spans="1:17" ht="21" customHeight="1" x14ac:dyDescent="0.25">
      <c r="A4" s="37" t="s">
        <v>96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9"/>
    </row>
    <row r="5" spans="1:17" ht="21" customHeight="1" x14ac:dyDescent="0.25">
      <c r="A5" s="37" t="s">
        <v>97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9"/>
    </row>
    <row r="6" spans="1:17" ht="21" customHeight="1" x14ac:dyDescent="0.25">
      <c r="A6" s="37" t="s">
        <v>98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9"/>
    </row>
    <row r="7" spans="1:17" ht="21" customHeight="1" x14ac:dyDescent="0.25">
      <c r="A7" s="37" t="s">
        <v>103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9"/>
    </row>
    <row r="8" spans="1:17" ht="21" customHeight="1" thickBot="1" x14ac:dyDescent="0.3">
      <c r="A8" s="51" t="s">
        <v>16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</row>
    <row r="9" spans="1:17" ht="21" customHeight="1" thickBot="1" x14ac:dyDescent="0.3">
      <c r="A9" s="46" t="s">
        <v>99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</row>
    <row r="10" spans="1:17" ht="15.75" x14ac:dyDescent="0.25">
      <c r="A10" s="47" t="s">
        <v>3</v>
      </c>
      <c r="B10" s="49" t="s">
        <v>4</v>
      </c>
      <c r="C10" s="1" t="s">
        <v>0</v>
      </c>
      <c r="D10" s="49" t="s">
        <v>1</v>
      </c>
      <c r="E10" s="49" t="s">
        <v>2</v>
      </c>
      <c r="F10" s="35" t="s">
        <v>5</v>
      </c>
      <c r="G10" s="35" t="s">
        <v>6</v>
      </c>
      <c r="H10" s="35" t="s">
        <v>7</v>
      </c>
      <c r="I10" s="35" t="s">
        <v>8</v>
      </c>
      <c r="J10" s="35" t="s">
        <v>9</v>
      </c>
      <c r="K10" s="49" t="s">
        <v>57</v>
      </c>
      <c r="L10" s="49"/>
      <c r="M10" s="35" t="s">
        <v>10</v>
      </c>
      <c r="N10" s="35" t="s">
        <v>11</v>
      </c>
      <c r="O10" s="35" t="s">
        <v>12</v>
      </c>
      <c r="P10" s="35" t="s">
        <v>13</v>
      </c>
      <c r="Q10" s="54" t="s">
        <v>14</v>
      </c>
    </row>
    <row r="11" spans="1:17" ht="47.25" x14ac:dyDescent="0.25">
      <c r="A11" s="48"/>
      <c r="B11" s="50"/>
      <c r="C11" s="2" t="s">
        <v>15</v>
      </c>
      <c r="D11" s="50"/>
      <c r="E11" s="50"/>
      <c r="F11" s="36"/>
      <c r="G11" s="36"/>
      <c r="H11" s="36"/>
      <c r="I11" s="36"/>
      <c r="J11" s="36"/>
      <c r="K11" s="3" t="s">
        <v>81</v>
      </c>
      <c r="L11" s="3" t="s">
        <v>82</v>
      </c>
      <c r="M11" s="36"/>
      <c r="N11" s="36"/>
      <c r="O11" s="36"/>
      <c r="P11" s="36"/>
      <c r="Q11" s="55"/>
    </row>
    <row r="12" spans="1:17" ht="60" x14ac:dyDescent="0.25">
      <c r="A12" s="14">
        <v>1</v>
      </c>
      <c r="B12" s="11" t="s">
        <v>58</v>
      </c>
      <c r="C12" s="4" t="s">
        <v>17</v>
      </c>
      <c r="D12" s="8" t="s">
        <v>48</v>
      </c>
      <c r="E12" s="21" t="s">
        <v>62</v>
      </c>
      <c r="F12" s="16">
        <v>18000</v>
      </c>
      <c r="G12" s="16">
        <v>250</v>
      </c>
      <c r="H12" s="16">
        <v>2185</v>
      </c>
      <c r="I12" s="16">
        <v>325</v>
      </c>
      <c r="J12" s="16">
        <v>0</v>
      </c>
      <c r="K12" s="28">
        <v>2865</v>
      </c>
      <c r="L12" s="28">
        <v>0</v>
      </c>
      <c r="M12" s="28">
        <v>0</v>
      </c>
      <c r="N12" s="28">
        <f>SUM(F12:M12)</f>
        <v>23625</v>
      </c>
      <c r="O12" s="22">
        <v>5277.66</v>
      </c>
      <c r="P12" s="23">
        <f>+N12-O12</f>
        <v>18347.34</v>
      </c>
      <c r="Q12" s="24">
        <v>0</v>
      </c>
    </row>
    <row r="13" spans="1:17" ht="60" x14ac:dyDescent="0.25">
      <c r="A13" s="14">
        <f>+A12+1</f>
        <v>2</v>
      </c>
      <c r="B13" s="11" t="s">
        <v>58</v>
      </c>
      <c r="C13" s="4" t="s">
        <v>18</v>
      </c>
      <c r="D13" s="8" t="s">
        <v>49</v>
      </c>
      <c r="E13" s="21" t="s">
        <v>62</v>
      </c>
      <c r="F13" s="16">
        <v>11000</v>
      </c>
      <c r="G13" s="16">
        <v>250</v>
      </c>
      <c r="H13" s="16">
        <v>2185</v>
      </c>
      <c r="I13" s="16"/>
      <c r="J13" s="16"/>
      <c r="K13" s="28">
        <f>2835-20</f>
        <v>2815</v>
      </c>
      <c r="L13" s="28"/>
      <c r="M13" s="28"/>
      <c r="N13" s="28">
        <f>SUM(F13:M13)</f>
        <v>16250</v>
      </c>
      <c r="O13" s="22">
        <v>3863.81</v>
      </c>
      <c r="P13" s="23">
        <f t="shared" ref="P13" si="0">+N13-O13</f>
        <v>12386.19</v>
      </c>
      <c r="Q13" s="24">
        <v>0</v>
      </c>
    </row>
    <row r="14" spans="1:17" ht="60" x14ac:dyDescent="0.25">
      <c r="A14" s="14">
        <f>+A13+1</f>
        <v>3</v>
      </c>
      <c r="B14" s="11" t="s">
        <v>58</v>
      </c>
      <c r="C14" s="5" t="s">
        <v>19</v>
      </c>
      <c r="D14" s="5" t="s">
        <v>50</v>
      </c>
      <c r="E14" s="21" t="s">
        <v>62</v>
      </c>
      <c r="F14" s="17">
        <v>2604</v>
      </c>
      <c r="G14" s="17">
        <v>250</v>
      </c>
      <c r="H14" s="17">
        <v>2135</v>
      </c>
      <c r="I14" s="17">
        <v>0</v>
      </c>
      <c r="J14" s="17">
        <v>400</v>
      </c>
      <c r="K14" s="28">
        <v>2535</v>
      </c>
      <c r="L14" s="28">
        <v>50</v>
      </c>
      <c r="M14" s="28">
        <v>0</v>
      </c>
      <c r="N14" s="28">
        <f t="shared" ref="N14:N22" si="1">SUM(F14:M14)</f>
        <v>7974</v>
      </c>
      <c r="O14" s="22">
        <v>3223.66</v>
      </c>
      <c r="P14" s="23">
        <f t="shared" ref="P14:P22" si="2">+N14-O14</f>
        <v>4750.34</v>
      </c>
      <c r="Q14" s="24">
        <v>0</v>
      </c>
    </row>
    <row r="15" spans="1:17" ht="60" x14ac:dyDescent="0.25">
      <c r="A15" s="14">
        <f>+A14+1</f>
        <v>4</v>
      </c>
      <c r="B15" s="11" t="s">
        <v>59</v>
      </c>
      <c r="C15" s="5" t="s">
        <v>20</v>
      </c>
      <c r="D15" s="6" t="s">
        <v>51</v>
      </c>
      <c r="E15" s="21" t="s">
        <v>62</v>
      </c>
      <c r="F15" s="16">
        <v>2604</v>
      </c>
      <c r="G15" s="16">
        <v>250</v>
      </c>
      <c r="H15" s="16">
        <v>2135</v>
      </c>
      <c r="I15" s="16">
        <v>0</v>
      </c>
      <c r="J15" s="16">
        <v>400</v>
      </c>
      <c r="K15" s="28">
        <v>2535</v>
      </c>
      <c r="L15" s="28">
        <v>50</v>
      </c>
      <c r="M15" s="28"/>
      <c r="N15" s="28">
        <f t="shared" si="1"/>
        <v>7974</v>
      </c>
      <c r="O15" s="22">
        <v>1581.27</v>
      </c>
      <c r="P15" s="23">
        <f t="shared" si="2"/>
        <v>6392.73</v>
      </c>
      <c r="Q15" s="24">
        <v>0</v>
      </c>
    </row>
    <row r="16" spans="1:17" ht="60" x14ac:dyDescent="0.25">
      <c r="A16" s="14">
        <f t="shared" ref="A16:A48" si="3">+A15+1</f>
        <v>5</v>
      </c>
      <c r="B16" s="11" t="s">
        <v>59</v>
      </c>
      <c r="C16" s="5" t="s">
        <v>21</v>
      </c>
      <c r="D16" s="6" t="s">
        <v>52</v>
      </c>
      <c r="E16" s="21" t="s">
        <v>62</v>
      </c>
      <c r="F16" s="17">
        <v>10949</v>
      </c>
      <c r="G16" s="17">
        <v>250</v>
      </c>
      <c r="H16" s="17">
        <v>2135</v>
      </c>
      <c r="I16" s="17">
        <v>0</v>
      </c>
      <c r="J16" s="17">
        <v>2865</v>
      </c>
      <c r="K16" s="28">
        <v>0</v>
      </c>
      <c r="L16" s="28">
        <v>0</v>
      </c>
      <c r="M16" s="28">
        <v>0</v>
      </c>
      <c r="N16" s="28">
        <f t="shared" si="1"/>
        <v>16199</v>
      </c>
      <c r="O16" s="22">
        <v>3492.42</v>
      </c>
      <c r="P16" s="23">
        <f t="shared" si="2"/>
        <v>12706.58</v>
      </c>
      <c r="Q16" s="24">
        <v>0</v>
      </c>
    </row>
    <row r="17" spans="1:17" ht="60" x14ac:dyDescent="0.25">
      <c r="A17" s="14">
        <f t="shared" si="3"/>
        <v>6</v>
      </c>
      <c r="B17" s="11" t="s">
        <v>59</v>
      </c>
      <c r="C17" s="4" t="s">
        <v>22</v>
      </c>
      <c r="D17" s="4" t="s">
        <v>53</v>
      </c>
      <c r="E17" s="21" t="s">
        <v>62</v>
      </c>
      <c r="F17" s="16">
        <v>3525</v>
      </c>
      <c r="G17" s="16">
        <v>250</v>
      </c>
      <c r="H17" s="16">
        <v>2135</v>
      </c>
      <c r="I17" s="16">
        <v>0</v>
      </c>
      <c r="J17" s="16">
        <v>865</v>
      </c>
      <c r="K17" s="28">
        <v>0</v>
      </c>
      <c r="L17" s="28">
        <v>0</v>
      </c>
      <c r="M17" s="28">
        <v>0</v>
      </c>
      <c r="N17" s="28">
        <f t="shared" si="1"/>
        <v>6775</v>
      </c>
      <c r="O17" s="22">
        <v>1239.25</v>
      </c>
      <c r="P17" s="23">
        <f t="shared" si="2"/>
        <v>5535.75</v>
      </c>
      <c r="Q17" s="24">
        <v>0</v>
      </c>
    </row>
    <row r="18" spans="1:17" ht="105" x14ac:dyDescent="0.25">
      <c r="A18" s="14">
        <f t="shared" si="3"/>
        <v>7</v>
      </c>
      <c r="B18" s="12" t="s">
        <v>59</v>
      </c>
      <c r="C18" s="4" t="s">
        <v>23</v>
      </c>
      <c r="D18" s="6" t="s">
        <v>71</v>
      </c>
      <c r="E18" s="21" t="s">
        <v>62</v>
      </c>
      <c r="F18" s="17">
        <v>7435</v>
      </c>
      <c r="G18" s="17">
        <v>250</v>
      </c>
      <c r="H18" s="17">
        <v>2135</v>
      </c>
      <c r="I18" s="17"/>
      <c r="J18" s="17">
        <v>2865</v>
      </c>
      <c r="K18" s="17">
        <v>0</v>
      </c>
      <c r="L18" s="17">
        <v>0</v>
      </c>
      <c r="M18" s="17">
        <v>0</v>
      </c>
      <c r="N18" s="28">
        <f t="shared" si="1"/>
        <v>12685</v>
      </c>
      <c r="O18" s="22">
        <v>2729.94</v>
      </c>
      <c r="P18" s="23">
        <f t="shared" si="2"/>
        <v>9955.06</v>
      </c>
      <c r="Q18" s="24">
        <v>0</v>
      </c>
    </row>
    <row r="19" spans="1:17" ht="60" x14ac:dyDescent="0.25">
      <c r="A19" s="14">
        <f t="shared" si="3"/>
        <v>8</v>
      </c>
      <c r="B19" s="12" t="s">
        <v>59</v>
      </c>
      <c r="C19" s="4" t="s">
        <v>24</v>
      </c>
      <c r="D19" s="6" t="s">
        <v>54</v>
      </c>
      <c r="E19" s="21" t="s">
        <v>62</v>
      </c>
      <c r="F19" s="17">
        <v>9581</v>
      </c>
      <c r="G19" s="17">
        <v>250</v>
      </c>
      <c r="H19" s="17">
        <v>2135</v>
      </c>
      <c r="I19" s="17">
        <v>375</v>
      </c>
      <c r="J19" s="17">
        <v>2865</v>
      </c>
      <c r="K19" s="17">
        <v>5000</v>
      </c>
      <c r="L19" s="17">
        <v>0</v>
      </c>
      <c r="M19" s="17">
        <v>0</v>
      </c>
      <c r="N19" s="28">
        <f t="shared" si="1"/>
        <v>20206</v>
      </c>
      <c r="O19" s="22">
        <v>9162.57</v>
      </c>
      <c r="P19" s="23">
        <f t="shared" si="2"/>
        <v>11043.43</v>
      </c>
      <c r="Q19" s="24">
        <v>0</v>
      </c>
    </row>
    <row r="20" spans="1:17" ht="60" x14ac:dyDescent="0.25">
      <c r="A20" s="14">
        <f t="shared" si="3"/>
        <v>9</v>
      </c>
      <c r="B20" s="12" t="s">
        <v>59</v>
      </c>
      <c r="C20" s="4" t="s">
        <v>63</v>
      </c>
      <c r="D20" s="6" t="s">
        <v>64</v>
      </c>
      <c r="E20" s="10" t="s">
        <v>62</v>
      </c>
      <c r="F20" s="17">
        <v>10949</v>
      </c>
      <c r="G20" s="17">
        <v>250</v>
      </c>
      <c r="H20" s="17">
        <v>2135</v>
      </c>
      <c r="I20" s="17">
        <v>0</v>
      </c>
      <c r="J20" s="17">
        <v>2865</v>
      </c>
      <c r="K20" s="28">
        <v>0</v>
      </c>
      <c r="L20" s="28">
        <v>0</v>
      </c>
      <c r="M20" s="28">
        <v>0</v>
      </c>
      <c r="N20" s="28">
        <f t="shared" si="1"/>
        <v>16199</v>
      </c>
      <c r="O20" s="31">
        <v>3554.32</v>
      </c>
      <c r="P20" s="32">
        <f t="shared" si="2"/>
        <v>12644.68</v>
      </c>
      <c r="Q20" s="33">
        <v>0</v>
      </c>
    </row>
    <row r="21" spans="1:17" ht="60" x14ac:dyDescent="0.25">
      <c r="A21" s="14">
        <f t="shared" si="3"/>
        <v>10</v>
      </c>
      <c r="B21" s="12" t="s">
        <v>59</v>
      </c>
      <c r="C21" s="4" t="s">
        <v>25</v>
      </c>
      <c r="D21" s="6" t="s">
        <v>55</v>
      </c>
      <c r="E21" s="21" t="s">
        <v>62</v>
      </c>
      <c r="F21" s="17">
        <v>10949</v>
      </c>
      <c r="G21" s="17">
        <v>250</v>
      </c>
      <c r="H21" s="17">
        <v>2135</v>
      </c>
      <c r="I21" s="17">
        <v>375</v>
      </c>
      <c r="J21" s="17">
        <v>2865</v>
      </c>
      <c r="K21" s="28">
        <v>0</v>
      </c>
      <c r="L21" s="28">
        <v>0</v>
      </c>
      <c r="M21" s="28">
        <v>0</v>
      </c>
      <c r="N21" s="28">
        <f t="shared" si="1"/>
        <v>16574</v>
      </c>
      <c r="O21" s="22">
        <v>3657.64</v>
      </c>
      <c r="P21" s="23">
        <f t="shared" ref="P21" si="4">+N21-O21</f>
        <v>12916.36</v>
      </c>
      <c r="Q21" s="24">
        <v>0</v>
      </c>
    </row>
    <row r="22" spans="1:17" ht="60" x14ac:dyDescent="0.25">
      <c r="A22" s="14">
        <f>+A21+1</f>
        <v>11</v>
      </c>
      <c r="B22" s="11" t="s">
        <v>60</v>
      </c>
      <c r="C22" s="5" t="s">
        <v>65</v>
      </c>
      <c r="D22" s="6" t="s">
        <v>66</v>
      </c>
      <c r="E22" s="21" t="s">
        <v>62</v>
      </c>
      <c r="F22" s="17">
        <v>10949</v>
      </c>
      <c r="G22" s="17">
        <v>250</v>
      </c>
      <c r="H22" s="17">
        <v>2135</v>
      </c>
      <c r="I22" s="17">
        <v>0</v>
      </c>
      <c r="J22" s="17">
        <v>2865</v>
      </c>
      <c r="K22" s="28">
        <v>5000</v>
      </c>
      <c r="L22" s="28">
        <v>0</v>
      </c>
      <c r="M22" s="28">
        <v>0</v>
      </c>
      <c r="N22" s="28">
        <f t="shared" si="1"/>
        <v>21199</v>
      </c>
      <c r="O22" s="22">
        <v>10173.67</v>
      </c>
      <c r="P22" s="23">
        <f t="shared" si="2"/>
        <v>11025.33</v>
      </c>
      <c r="Q22" s="24">
        <v>0</v>
      </c>
    </row>
    <row r="23" spans="1:17" ht="60" x14ac:dyDescent="0.25">
      <c r="A23" s="14">
        <f>+A22+1</f>
        <v>12</v>
      </c>
      <c r="B23" s="13" t="s">
        <v>61</v>
      </c>
      <c r="C23" s="6" t="s">
        <v>26</v>
      </c>
      <c r="D23" s="6" t="s">
        <v>56</v>
      </c>
      <c r="E23" s="21" t="s">
        <v>62</v>
      </c>
      <c r="F23" s="17">
        <v>2218.7399999999998</v>
      </c>
      <c r="G23" s="17">
        <v>250</v>
      </c>
      <c r="H23" s="17">
        <v>2015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28">
        <f>SUM(F23:M23)</f>
        <v>4483.74</v>
      </c>
      <c r="O23" s="22">
        <v>1319.72</v>
      </c>
      <c r="P23" s="25">
        <f>SUM(M23:O23)</f>
        <v>5803.46</v>
      </c>
      <c r="Q23" s="24">
        <v>0</v>
      </c>
    </row>
    <row r="24" spans="1:17" ht="60" x14ac:dyDescent="0.25">
      <c r="A24" s="14">
        <f t="shared" si="3"/>
        <v>13</v>
      </c>
      <c r="B24" s="13" t="s">
        <v>61</v>
      </c>
      <c r="C24" s="7" t="s">
        <v>27</v>
      </c>
      <c r="D24" s="4" t="s">
        <v>80</v>
      </c>
      <c r="E24" s="21" t="s">
        <v>62</v>
      </c>
      <c r="F24" s="17">
        <v>2218.7399999999998</v>
      </c>
      <c r="G24" s="17">
        <v>250</v>
      </c>
      <c r="H24" s="17">
        <v>2015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28">
        <f>SUM(F24:M24)</f>
        <v>4483.74</v>
      </c>
      <c r="O24" s="22">
        <v>2636.38</v>
      </c>
      <c r="P24" s="25">
        <f t="shared" ref="P24:P46" si="5">SUM(M24:O24)</f>
        <v>7120.12</v>
      </c>
      <c r="Q24" s="24">
        <v>0</v>
      </c>
    </row>
    <row r="25" spans="1:17" ht="120" x14ac:dyDescent="0.25">
      <c r="A25" s="14">
        <f>+A24+1</f>
        <v>14</v>
      </c>
      <c r="B25" s="13" t="s">
        <v>61</v>
      </c>
      <c r="C25" s="26" t="s">
        <v>28</v>
      </c>
      <c r="D25" s="15" t="s">
        <v>83</v>
      </c>
      <c r="E25" s="21" t="s">
        <v>62</v>
      </c>
      <c r="F25" s="18">
        <v>11000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28">
        <f t="shared" ref="N25:N48" si="6">SUM(F25:M25)</f>
        <v>11000</v>
      </c>
      <c r="O25" s="22">
        <v>0</v>
      </c>
      <c r="P25" s="25">
        <f t="shared" si="5"/>
        <v>11000</v>
      </c>
      <c r="Q25" s="24">
        <v>0</v>
      </c>
    </row>
    <row r="26" spans="1:17" ht="135" x14ac:dyDescent="0.25">
      <c r="A26" s="14">
        <f t="shared" ref="A26:A44" si="7">+A25+1</f>
        <v>15</v>
      </c>
      <c r="B26" s="13" t="s">
        <v>61</v>
      </c>
      <c r="C26" s="26" t="s">
        <v>29</v>
      </c>
      <c r="D26" s="15" t="s">
        <v>84</v>
      </c>
      <c r="E26" s="21" t="s">
        <v>62</v>
      </c>
      <c r="F26" s="17">
        <v>6500</v>
      </c>
      <c r="G26" s="17">
        <v>0</v>
      </c>
      <c r="H26" s="17">
        <v>0</v>
      </c>
      <c r="I26" s="17"/>
      <c r="J26" s="17">
        <v>0</v>
      </c>
      <c r="K26" s="28">
        <v>0</v>
      </c>
      <c r="L26" s="28">
        <v>0</v>
      </c>
      <c r="M26" s="28">
        <v>0</v>
      </c>
      <c r="N26" s="28">
        <f t="shared" si="6"/>
        <v>6500</v>
      </c>
      <c r="O26" s="22">
        <v>0</v>
      </c>
      <c r="P26" s="25">
        <f t="shared" si="5"/>
        <v>6500</v>
      </c>
      <c r="Q26" s="24">
        <v>0</v>
      </c>
    </row>
    <row r="27" spans="1:17" ht="120" x14ac:dyDescent="0.25">
      <c r="A27" s="14">
        <f t="shared" si="7"/>
        <v>16</v>
      </c>
      <c r="B27" s="13" t="s">
        <v>61</v>
      </c>
      <c r="C27" s="26" t="s">
        <v>30</v>
      </c>
      <c r="D27" s="15" t="s">
        <v>85</v>
      </c>
      <c r="E27" s="21" t="s">
        <v>62</v>
      </c>
      <c r="F27" s="19">
        <v>7500</v>
      </c>
      <c r="G27" s="17">
        <v>0</v>
      </c>
      <c r="H27" s="17">
        <v>0</v>
      </c>
      <c r="I27" s="17"/>
      <c r="J27" s="17">
        <v>0</v>
      </c>
      <c r="K27" s="28">
        <v>0</v>
      </c>
      <c r="L27" s="28">
        <v>0</v>
      </c>
      <c r="M27" s="28">
        <v>0</v>
      </c>
      <c r="N27" s="28">
        <f t="shared" si="6"/>
        <v>7500</v>
      </c>
      <c r="O27" s="22">
        <v>0</v>
      </c>
      <c r="P27" s="25">
        <f t="shared" si="5"/>
        <v>7500</v>
      </c>
      <c r="Q27" s="24">
        <v>0</v>
      </c>
    </row>
    <row r="28" spans="1:17" ht="75" x14ac:dyDescent="0.25">
      <c r="A28" s="14">
        <f t="shared" si="7"/>
        <v>17</v>
      </c>
      <c r="B28" s="13" t="s">
        <v>61</v>
      </c>
      <c r="C28" s="26" t="s">
        <v>31</v>
      </c>
      <c r="D28" s="15" t="s">
        <v>86</v>
      </c>
      <c r="E28" s="21" t="s">
        <v>62</v>
      </c>
      <c r="F28" s="19">
        <v>10000</v>
      </c>
      <c r="G28" s="17">
        <v>0</v>
      </c>
      <c r="H28" s="17">
        <v>0</v>
      </c>
      <c r="I28" s="17"/>
      <c r="J28" s="17">
        <v>0</v>
      </c>
      <c r="K28" s="28">
        <v>0</v>
      </c>
      <c r="L28" s="28">
        <v>0</v>
      </c>
      <c r="M28" s="28">
        <v>0</v>
      </c>
      <c r="N28" s="28">
        <f t="shared" si="6"/>
        <v>10000</v>
      </c>
      <c r="O28" s="22">
        <v>0</v>
      </c>
      <c r="P28" s="25">
        <f t="shared" si="5"/>
        <v>10000</v>
      </c>
      <c r="Q28" s="24">
        <v>0</v>
      </c>
    </row>
    <row r="29" spans="1:17" ht="120" x14ac:dyDescent="0.25">
      <c r="A29" s="14">
        <f t="shared" si="7"/>
        <v>18</v>
      </c>
      <c r="B29" s="13" t="s">
        <v>61</v>
      </c>
      <c r="C29" s="26" t="s">
        <v>32</v>
      </c>
      <c r="D29" s="15" t="s">
        <v>72</v>
      </c>
      <c r="E29" s="21" t="s">
        <v>62</v>
      </c>
      <c r="F29" s="19">
        <v>8000</v>
      </c>
      <c r="G29" s="17">
        <v>0</v>
      </c>
      <c r="H29" s="17">
        <v>0</v>
      </c>
      <c r="I29" s="17"/>
      <c r="J29" s="17">
        <v>0</v>
      </c>
      <c r="K29" s="28">
        <v>0</v>
      </c>
      <c r="L29" s="28">
        <v>0</v>
      </c>
      <c r="M29" s="28">
        <v>0</v>
      </c>
      <c r="N29" s="28">
        <f t="shared" si="6"/>
        <v>8000</v>
      </c>
      <c r="O29" s="22">
        <v>0</v>
      </c>
      <c r="P29" s="25">
        <f t="shared" si="5"/>
        <v>8000</v>
      </c>
      <c r="Q29" s="24">
        <v>0</v>
      </c>
    </row>
    <row r="30" spans="1:17" ht="120" x14ac:dyDescent="0.25">
      <c r="A30" s="14">
        <f t="shared" si="7"/>
        <v>19</v>
      </c>
      <c r="B30" s="13" t="s">
        <v>61</v>
      </c>
      <c r="C30" s="26" t="s">
        <v>33</v>
      </c>
      <c r="D30" s="15" t="s">
        <v>73</v>
      </c>
      <c r="E30" s="21" t="s">
        <v>62</v>
      </c>
      <c r="F30" s="19">
        <v>8000</v>
      </c>
      <c r="G30" s="17">
        <v>0</v>
      </c>
      <c r="H30" s="17">
        <v>0</v>
      </c>
      <c r="I30" s="17"/>
      <c r="J30" s="17">
        <v>0</v>
      </c>
      <c r="K30" s="28">
        <v>0</v>
      </c>
      <c r="L30" s="28">
        <v>0</v>
      </c>
      <c r="M30" s="28">
        <v>0</v>
      </c>
      <c r="N30" s="28">
        <f t="shared" si="6"/>
        <v>8000</v>
      </c>
      <c r="O30" s="22">
        <v>0</v>
      </c>
      <c r="P30" s="25">
        <f t="shared" si="5"/>
        <v>8000</v>
      </c>
      <c r="Q30" s="24">
        <v>0</v>
      </c>
    </row>
    <row r="31" spans="1:17" ht="120" x14ac:dyDescent="0.25">
      <c r="A31" s="14">
        <f t="shared" si="7"/>
        <v>20</v>
      </c>
      <c r="B31" s="13" t="s">
        <v>61</v>
      </c>
      <c r="C31" s="26" t="s">
        <v>34</v>
      </c>
      <c r="D31" s="15" t="s">
        <v>74</v>
      </c>
      <c r="E31" s="21" t="s">
        <v>62</v>
      </c>
      <c r="F31" s="19">
        <v>8000</v>
      </c>
      <c r="G31" s="17">
        <v>0</v>
      </c>
      <c r="H31" s="17">
        <v>0</v>
      </c>
      <c r="I31" s="17"/>
      <c r="J31" s="17">
        <v>0</v>
      </c>
      <c r="K31" s="28">
        <v>0</v>
      </c>
      <c r="L31" s="28">
        <v>0</v>
      </c>
      <c r="M31" s="28">
        <v>0</v>
      </c>
      <c r="N31" s="28">
        <f t="shared" si="6"/>
        <v>8000</v>
      </c>
      <c r="O31" s="22">
        <v>0</v>
      </c>
      <c r="P31" s="25">
        <f t="shared" si="5"/>
        <v>8000</v>
      </c>
      <c r="Q31" s="24">
        <v>0</v>
      </c>
    </row>
    <row r="32" spans="1:17" ht="120" x14ac:dyDescent="0.25">
      <c r="A32" s="14">
        <f t="shared" si="7"/>
        <v>21</v>
      </c>
      <c r="B32" s="13" t="s">
        <v>61</v>
      </c>
      <c r="C32" s="26" t="s">
        <v>35</v>
      </c>
      <c r="D32" s="15" t="s">
        <v>87</v>
      </c>
      <c r="E32" s="21" t="s">
        <v>62</v>
      </c>
      <c r="F32" s="19">
        <v>10000</v>
      </c>
      <c r="G32" s="17">
        <v>0</v>
      </c>
      <c r="H32" s="17">
        <v>0</v>
      </c>
      <c r="I32" s="17"/>
      <c r="J32" s="17">
        <v>0</v>
      </c>
      <c r="K32" s="28">
        <v>0</v>
      </c>
      <c r="L32" s="28">
        <v>0</v>
      </c>
      <c r="M32" s="28">
        <v>0</v>
      </c>
      <c r="N32" s="28">
        <f t="shared" si="6"/>
        <v>10000</v>
      </c>
      <c r="O32" s="22">
        <v>0</v>
      </c>
      <c r="P32" s="25">
        <f t="shared" si="5"/>
        <v>10000</v>
      </c>
      <c r="Q32" s="24">
        <v>0</v>
      </c>
    </row>
    <row r="33" spans="1:17" ht="120" x14ac:dyDescent="0.25">
      <c r="A33" s="14">
        <f t="shared" si="7"/>
        <v>22</v>
      </c>
      <c r="B33" s="13" t="s">
        <v>61</v>
      </c>
      <c r="C33" s="26" t="s">
        <v>36</v>
      </c>
      <c r="D33" s="15" t="s">
        <v>85</v>
      </c>
      <c r="E33" s="21" t="s">
        <v>62</v>
      </c>
      <c r="F33" s="19">
        <v>8000</v>
      </c>
      <c r="G33" s="17">
        <v>0</v>
      </c>
      <c r="H33" s="17">
        <v>0</v>
      </c>
      <c r="I33" s="17"/>
      <c r="J33" s="17">
        <v>0</v>
      </c>
      <c r="K33" s="28">
        <v>0</v>
      </c>
      <c r="L33" s="28">
        <v>0</v>
      </c>
      <c r="M33" s="28">
        <v>0</v>
      </c>
      <c r="N33" s="28">
        <f t="shared" si="6"/>
        <v>8000</v>
      </c>
      <c r="O33" s="22">
        <v>0</v>
      </c>
      <c r="P33" s="25">
        <f t="shared" si="5"/>
        <v>8000</v>
      </c>
      <c r="Q33" s="24">
        <v>0</v>
      </c>
    </row>
    <row r="34" spans="1:17" ht="120" x14ac:dyDescent="0.25">
      <c r="A34" s="14">
        <f t="shared" si="7"/>
        <v>23</v>
      </c>
      <c r="B34" s="13" t="s">
        <v>61</v>
      </c>
      <c r="C34" s="26" t="s">
        <v>37</v>
      </c>
      <c r="D34" s="15" t="s">
        <v>88</v>
      </c>
      <c r="E34" s="21" t="s">
        <v>62</v>
      </c>
      <c r="F34" s="20">
        <v>5500</v>
      </c>
      <c r="G34" s="17">
        <v>0</v>
      </c>
      <c r="H34" s="17">
        <v>0</v>
      </c>
      <c r="I34" s="17"/>
      <c r="J34" s="17">
        <v>0</v>
      </c>
      <c r="K34" s="28">
        <v>0</v>
      </c>
      <c r="L34" s="28">
        <v>0</v>
      </c>
      <c r="M34" s="28">
        <v>0</v>
      </c>
      <c r="N34" s="28">
        <f t="shared" si="6"/>
        <v>5500</v>
      </c>
      <c r="O34" s="22">
        <v>0</v>
      </c>
      <c r="P34" s="25">
        <f t="shared" si="5"/>
        <v>5500</v>
      </c>
      <c r="Q34" s="24">
        <v>0</v>
      </c>
    </row>
    <row r="35" spans="1:17" ht="120" x14ac:dyDescent="0.25">
      <c r="A35" s="14">
        <f t="shared" si="7"/>
        <v>24</v>
      </c>
      <c r="B35" s="13" t="s">
        <v>61</v>
      </c>
      <c r="C35" s="9" t="s">
        <v>38</v>
      </c>
      <c r="D35" s="15" t="s">
        <v>88</v>
      </c>
      <c r="E35" s="21" t="s">
        <v>62</v>
      </c>
      <c r="F35" s="18">
        <v>5500</v>
      </c>
      <c r="G35" s="17">
        <v>0</v>
      </c>
      <c r="H35" s="17">
        <v>0</v>
      </c>
      <c r="I35" s="17"/>
      <c r="J35" s="17">
        <v>0</v>
      </c>
      <c r="K35" s="28">
        <v>0</v>
      </c>
      <c r="L35" s="28">
        <v>0</v>
      </c>
      <c r="M35" s="28">
        <v>0</v>
      </c>
      <c r="N35" s="28">
        <f t="shared" si="6"/>
        <v>5500</v>
      </c>
      <c r="O35" s="22">
        <v>0</v>
      </c>
      <c r="P35" s="25">
        <f t="shared" si="5"/>
        <v>5500</v>
      </c>
      <c r="Q35" s="24">
        <v>0</v>
      </c>
    </row>
    <row r="36" spans="1:17" ht="120" x14ac:dyDescent="0.25">
      <c r="A36" s="14">
        <f t="shared" si="7"/>
        <v>25</v>
      </c>
      <c r="B36" s="13" t="s">
        <v>61</v>
      </c>
      <c r="C36" s="26" t="s">
        <v>39</v>
      </c>
      <c r="D36" s="15" t="s">
        <v>89</v>
      </c>
      <c r="E36" s="21" t="s">
        <v>62</v>
      </c>
      <c r="F36" s="16">
        <v>6500</v>
      </c>
      <c r="G36" s="17">
        <v>0</v>
      </c>
      <c r="H36" s="17">
        <v>0</v>
      </c>
      <c r="I36" s="17"/>
      <c r="J36" s="17">
        <v>0</v>
      </c>
      <c r="K36" s="28">
        <v>0</v>
      </c>
      <c r="L36" s="28">
        <v>0</v>
      </c>
      <c r="M36" s="28">
        <v>0</v>
      </c>
      <c r="N36" s="28">
        <f t="shared" si="6"/>
        <v>6500</v>
      </c>
      <c r="O36" s="22">
        <v>0</v>
      </c>
      <c r="P36" s="25">
        <f t="shared" si="5"/>
        <v>6500</v>
      </c>
      <c r="Q36" s="24">
        <v>0</v>
      </c>
    </row>
    <row r="37" spans="1:17" ht="135" x14ac:dyDescent="0.25">
      <c r="A37" s="14">
        <f t="shared" si="7"/>
        <v>26</v>
      </c>
      <c r="B37" s="13" t="s">
        <v>61</v>
      </c>
      <c r="C37" s="26" t="s">
        <v>40</v>
      </c>
      <c r="D37" s="15" t="s">
        <v>75</v>
      </c>
      <c r="E37" s="21" t="s">
        <v>62</v>
      </c>
      <c r="F37" s="20">
        <v>12000</v>
      </c>
      <c r="G37" s="17">
        <v>0</v>
      </c>
      <c r="H37" s="17">
        <v>0</v>
      </c>
      <c r="I37" s="17"/>
      <c r="J37" s="17">
        <v>0</v>
      </c>
      <c r="K37" s="28">
        <v>0</v>
      </c>
      <c r="L37" s="28">
        <v>0</v>
      </c>
      <c r="M37" s="28">
        <v>0</v>
      </c>
      <c r="N37" s="28">
        <f t="shared" si="6"/>
        <v>12000</v>
      </c>
      <c r="O37" s="22">
        <v>0</v>
      </c>
      <c r="P37" s="25">
        <f t="shared" si="5"/>
        <v>12000</v>
      </c>
      <c r="Q37" s="24">
        <v>0</v>
      </c>
    </row>
    <row r="38" spans="1:17" ht="120" x14ac:dyDescent="0.25">
      <c r="A38" s="14">
        <f t="shared" si="7"/>
        <v>27</v>
      </c>
      <c r="B38" s="13" t="s">
        <v>61</v>
      </c>
      <c r="C38" s="26" t="s">
        <v>41</v>
      </c>
      <c r="D38" s="15" t="s">
        <v>76</v>
      </c>
      <c r="E38" s="21" t="s">
        <v>62</v>
      </c>
      <c r="F38" s="19">
        <v>15000</v>
      </c>
      <c r="G38" s="17">
        <v>0</v>
      </c>
      <c r="H38" s="17">
        <v>0</v>
      </c>
      <c r="I38" s="17"/>
      <c r="J38" s="17">
        <v>0</v>
      </c>
      <c r="K38" s="28">
        <v>0</v>
      </c>
      <c r="L38" s="28">
        <v>0</v>
      </c>
      <c r="M38" s="28">
        <v>0</v>
      </c>
      <c r="N38" s="28">
        <f t="shared" si="6"/>
        <v>15000</v>
      </c>
      <c r="O38" s="22">
        <v>0</v>
      </c>
      <c r="P38" s="25">
        <f t="shared" si="5"/>
        <v>15000</v>
      </c>
      <c r="Q38" s="24">
        <v>0</v>
      </c>
    </row>
    <row r="39" spans="1:17" ht="120" x14ac:dyDescent="0.25">
      <c r="A39" s="14">
        <f t="shared" si="7"/>
        <v>28</v>
      </c>
      <c r="B39" s="13" t="s">
        <v>61</v>
      </c>
      <c r="C39" s="26" t="s">
        <v>42</v>
      </c>
      <c r="D39" s="15" t="s">
        <v>77</v>
      </c>
      <c r="E39" s="21" t="s">
        <v>62</v>
      </c>
      <c r="F39" s="17">
        <v>12000</v>
      </c>
      <c r="G39" s="17">
        <v>0</v>
      </c>
      <c r="H39" s="17">
        <v>0</v>
      </c>
      <c r="I39" s="17"/>
      <c r="J39" s="17">
        <v>0</v>
      </c>
      <c r="K39" s="28">
        <v>0</v>
      </c>
      <c r="L39" s="28">
        <v>0</v>
      </c>
      <c r="M39" s="28">
        <v>0</v>
      </c>
      <c r="N39" s="28">
        <f t="shared" si="6"/>
        <v>12000</v>
      </c>
      <c r="O39" s="22">
        <v>0</v>
      </c>
      <c r="P39" s="25">
        <f t="shared" si="5"/>
        <v>12000</v>
      </c>
      <c r="Q39" s="24">
        <v>0</v>
      </c>
    </row>
    <row r="40" spans="1:17" ht="105" x14ac:dyDescent="0.25">
      <c r="A40" s="14">
        <f t="shared" si="7"/>
        <v>29</v>
      </c>
      <c r="B40" s="13" t="s">
        <v>61</v>
      </c>
      <c r="C40" s="27" t="s">
        <v>67</v>
      </c>
      <c r="D40" s="15" t="s">
        <v>78</v>
      </c>
      <c r="E40" s="21" t="s">
        <v>62</v>
      </c>
      <c r="F40" s="18">
        <v>9000</v>
      </c>
      <c r="G40" s="17">
        <v>0</v>
      </c>
      <c r="H40" s="17">
        <v>0</v>
      </c>
      <c r="I40" s="17"/>
      <c r="J40" s="17">
        <v>0</v>
      </c>
      <c r="K40" s="28">
        <v>0</v>
      </c>
      <c r="L40" s="28">
        <v>0</v>
      </c>
      <c r="M40" s="28">
        <v>0</v>
      </c>
      <c r="N40" s="28">
        <f t="shared" si="6"/>
        <v>9000</v>
      </c>
      <c r="O40" s="22">
        <v>0</v>
      </c>
      <c r="P40" s="25">
        <f t="shared" si="5"/>
        <v>9000</v>
      </c>
      <c r="Q40" s="24">
        <v>0</v>
      </c>
    </row>
    <row r="41" spans="1:17" ht="135" x14ac:dyDescent="0.25">
      <c r="A41" s="14">
        <f t="shared" si="7"/>
        <v>30</v>
      </c>
      <c r="B41" s="13" t="s">
        <v>61</v>
      </c>
      <c r="C41" s="9" t="s">
        <v>43</v>
      </c>
      <c r="D41" s="15" t="s">
        <v>90</v>
      </c>
      <c r="E41" s="21" t="s">
        <v>62</v>
      </c>
      <c r="F41" s="18">
        <v>6000</v>
      </c>
      <c r="G41" s="17">
        <v>0</v>
      </c>
      <c r="H41" s="17">
        <v>0</v>
      </c>
      <c r="I41" s="17"/>
      <c r="J41" s="17">
        <v>0</v>
      </c>
      <c r="K41" s="28">
        <v>0</v>
      </c>
      <c r="L41" s="28">
        <v>0</v>
      </c>
      <c r="M41" s="28">
        <v>0</v>
      </c>
      <c r="N41" s="28">
        <f t="shared" si="6"/>
        <v>6000</v>
      </c>
      <c r="O41" s="22">
        <v>0</v>
      </c>
      <c r="P41" s="25">
        <f t="shared" si="5"/>
        <v>6000</v>
      </c>
      <c r="Q41" s="24">
        <v>0</v>
      </c>
    </row>
    <row r="42" spans="1:17" ht="120" x14ac:dyDescent="0.25">
      <c r="A42" s="14">
        <f t="shared" si="7"/>
        <v>31</v>
      </c>
      <c r="B42" s="13" t="s">
        <v>61</v>
      </c>
      <c r="C42" s="26" t="s">
        <v>44</v>
      </c>
      <c r="D42" s="15" t="s">
        <v>91</v>
      </c>
      <c r="E42" s="21" t="s">
        <v>62</v>
      </c>
      <c r="F42" s="18">
        <v>7500</v>
      </c>
      <c r="G42" s="17">
        <v>0</v>
      </c>
      <c r="H42" s="17">
        <v>0</v>
      </c>
      <c r="I42" s="17"/>
      <c r="J42" s="17">
        <v>0</v>
      </c>
      <c r="K42" s="28">
        <v>0</v>
      </c>
      <c r="L42" s="28">
        <v>0</v>
      </c>
      <c r="M42" s="28">
        <v>0</v>
      </c>
      <c r="N42" s="28">
        <f t="shared" si="6"/>
        <v>7500</v>
      </c>
      <c r="O42" s="22">
        <v>0</v>
      </c>
      <c r="P42" s="25">
        <f t="shared" si="5"/>
        <v>7500</v>
      </c>
      <c r="Q42" s="24">
        <v>0</v>
      </c>
    </row>
    <row r="43" spans="1:17" ht="120" x14ac:dyDescent="0.25">
      <c r="A43" s="14">
        <f t="shared" si="7"/>
        <v>32</v>
      </c>
      <c r="B43" s="13" t="s">
        <v>61</v>
      </c>
      <c r="C43" s="26" t="s">
        <v>68</v>
      </c>
      <c r="D43" s="15" t="s">
        <v>92</v>
      </c>
      <c r="E43" s="21" t="s">
        <v>62</v>
      </c>
      <c r="F43" s="18">
        <v>6500</v>
      </c>
      <c r="G43" s="17">
        <v>0</v>
      </c>
      <c r="H43" s="17">
        <v>0</v>
      </c>
      <c r="I43" s="17"/>
      <c r="J43" s="17">
        <v>0</v>
      </c>
      <c r="K43" s="28">
        <v>0</v>
      </c>
      <c r="L43" s="28">
        <v>0</v>
      </c>
      <c r="M43" s="28">
        <v>0</v>
      </c>
      <c r="N43" s="28">
        <f t="shared" si="6"/>
        <v>6500</v>
      </c>
      <c r="O43" s="22">
        <v>0</v>
      </c>
      <c r="P43" s="25">
        <f t="shared" si="5"/>
        <v>6500</v>
      </c>
      <c r="Q43" s="24">
        <v>0</v>
      </c>
    </row>
    <row r="44" spans="1:17" ht="120" x14ac:dyDescent="0.25">
      <c r="A44" s="14">
        <f t="shared" si="7"/>
        <v>33</v>
      </c>
      <c r="B44" s="13" t="s">
        <v>61</v>
      </c>
      <c r="C44" s="27" t="s">
        <v>45</v>
      </c>
      <c r="D44" s="15" t="s">
        <v>93</v>
      </c>
      <c r="E44" s="21" t="s">
        <v>62</v>
      </c>
      <c r="F44" s="18">
        <v>10000</v>
      </c>
      <c r="G44" s="17">
        <v>0</v>
      </c>
      <c r="H44" s="17">
        <v>0</v>
      </c>
      <c r="I44" s="17"/>
      <c r="J44" s="17">
        <v>0</v>
      </c>
      <c r="K44" s="28">
        <v>0</v>
      </c>
      <c r="L44" s="28">
        <v>0</v>
      </c>
      <c r="M44" s="28">
        <v>0</v>
      </c>
      <c r="N44" s="28">
        <f t="shared" si="6"/>
        <v>10000</v>
      </c>
      <c r="O44" s="22">
        <v>0</v>
      </c>
      <c r="P44" s="25">
        <f t="shared" si="5"/>
        <v>10000</v>
      </c>
      <c r="Q44" s="24">
        <v>0</v>
      </c>
    </row>
    <row r="45" spans="1:17" ht="150" x14ac:dyDescent="0.25">
      <c r="A45" s="14">
        <f t="shared" si="3"/>
        <v>34</v>
      </c>
      <c r="B45" s="13" t="s">
        <v>61</v>
      </c>
      <c r="C45" s="27" t="s">
        <v>47</v>
      </c>
      <c r="D45" s="10" t="s">
        <v>94</v>
      </c>
      <c r="E45" s="21" t="s">
        <v>62</v>
      </c>
      <c r="F45" s="18">
        <v>4500</v>
      </c>
      <c r="G45" s="17">
        <v>0</v>
      </c>
      <c r="H45" s="17">
        <v>0</v>
      </c>
      <c r="I45" s="17"/>
      <c r="J45" s="17">
        <v>0</v>
      </c>
      <c r="K45" s="28">
        <v>0</v>
      </c>
      <c r="L45" s="28">
        <v>0</v>
      </c>
      <c r="M45" s="28">
        <v>0</v>
      </c>
      <c r="N45" s="28">
        <f t="shared" si="6"/>
        <v>4500</v>
      </c>
      <c r="O45" s="22">
        <v>0</v>
      </c>
      <c r="P45" s="25">
        <f t="shared" si="5"/>
        <v>4500</v>
      </c>
      <c r="Q45" s="24">
        <v>0</v>
      </c>
    </row>
    <row r="46" spans="1:17" ht="120" x14ac:dyDescent="0.25">
      <c r="A46" s="14">
        <f t="shared" si="3"/>
        <v>35</v>
      </c>
      <c r="B46" s="13" t="s">
        <v>61</v>
      </c>
      <c r="C46" s="15" t="s">
        <v>69</v>
      </c>
      <c r="D46" s="15" t="s">
        <v>79</v>
      </c>
      <c r="E46" s="21" t="s">
        <v>62</v>
      </c>
      <c r="F46" s="18">
        <v>6000</v>
      </c>
      <c r="G46" s="17">
        <v>0</v>
      </c>
      <c r="H46" s="17">
        <v>0</v>
      </c>
      <c r="I46" s="17"/>
      <c r="J46" s="17">
        <v>0</v>
      </c>
      <c r="K46" s="28">
        <v>0</v>
      </c>
      <c r="L46" s="28">
        <v>0</v>
      </c>
      <c r="M46" s="28">
        <v>0</v>
      </c>
      <c r="N46" s="28">
        <f t="shared" si="6"/>
        <v>6000</v>
      </c>
      <c r="O46" s="22">
        <v>0</v>
      </c>
      <c r="P46" s="25">
        <f t="shared" si="5"/>
        <v>6000</v>
      </c>
      <c r="Q46" s="24">
        <v>0</v>
      </c>
    </row>
    <row r="47" spans="1:17" ht="120" x14ac:dyDescent="0.25">
      <c r="A47" s="14">
        <f t="shared" si="3"/>
        <v>36</v>
      </c>
      <c r="B47" s="13" t="s">
        <v>61</v>
      </c>
      <c r="C47" s="27" t="s">
        <v>46</v>
      </c>
      <c r="D47" s="15" t="s">
        <v>89</v>
      </c>
      <c r="E47" s="21" t="s">
        <v>62</v>
      </c>
      <c r="F47" s="18">
        <v>7000</v>
      </c>
      <c r="G47" s="17">
        <v>0</v>
      </c>
      <c r="H47" s="17">
        <v>0</v>
      </c>
      <c r="I47" s="17"/>
      <c r="J47" s="17">
        <v>0</v>
      </c>
      <c r="K47" s="28">
        <v>0</v>
      </c>
      <c r="L47" s="28">
        <v>0</v>
      </c>
      <c r="M47" s="28">
        <v>0</v>
      </c>
      <c r="N47" s="28">
        <f t="shared" si="6"/>
        <v>7000</v>
      </c>
      <c r="O47" s="22">
        <v>0</v>
      </c>
      <c r="P47" s="25">
        <f t="shared" ref="P47:P48" si="8">SUM(M47:O47)</f>
        <v>7000</v>
      </c>
      <c r="Q47" s="24">
        <v>0</v>
      </c>
    </row>
    <row r="48" spans="1:17" ht="120" x14ac:dyDescent="0.25">
      <c r="A48" s="29">
        <f t="shared" si="3"/>
        <v>37</v>
      </c>
      <c r="B48" s="13" t="s">
        <v>61</v>
      </c>
      <c r="C48" s="27" t="s">
        <v>70</v>
      </c>
      <c r="D48" s="34" t="s">
        <v>95</v>
      </c>
      <c r="E48" s="21" t="s">
        <v>62</v>
      </c>
      <c r="F48" s="18">
        <v>10000</v>
      </c>
      <c r="G48" s="17">
        <v>0</v>
      </c>
      <c r="H48" s="17">
        <v>0</v>
      </c>
      <c r="I48" s="17"/>
      <c r="J48" s="17">
        <v>0</v>
      </c>
      <c r="K48" s="28">
        <v>0</v>
      </c>
      <c r="L48" s="28">
        <v>0</v>
      </c>
      <c r="M48" s="28">
        <v>0</v>
      </c>
      <c r="N48" s="28">
        <f t="shared" si="6"/>
        <v>10000</v>
      </c>
      <c r="O48" s="30"/>
      <c r="P48" s="25">
        <f t="shared" si="8"/>
        <v>10000</v>
      </c>
      <c r="Q48" s="30"/>
    </row>
  </sheetData>
  <protectedRanges>
    <protectedRange sqref="C14" name="Rango1_5_2_1_1"/>
    <protectedRange sqref="D37 D33 D27:D30 D39" name="Rango4_2_3"/>
    <protectedRange sqref="D31" name="Rango4_2_2_1"/>
    <protectedRange sqref="D48" name="Rango4_2_1_1"/>
  </protectedRanges>
  <mergeCells count="24">
    <mergeCell ref="Q10:Q11"/>
    <mergeCell ref="M10:M11"/>
    <mergeCell ref="N10:N11"/>
    <mergeCell ref="K10:L10"/>
    <mergeCell ref="F10:F11"/>
    <mergeCell ref="G10:G11"/>
    <mergeCell ref="H10:H11"/>
    <mergeCell ref="I10:I11"/>
    <mergeCell ref="O10:O11"/>
    <mergeCell ref="P10:P11"/>
    <mergeCell ref="A6:Q6"/>
    <mergeCell ref="A1:Q1"/>
    <mergeCell ref="A2:Q2"/>
    <mergeCell ref="A3:Q3"/>
    <mergeCell ref="A4:Q4"/>
    <mergeCell ref="A5:Q5"/>
    <mergeCell ref="A7:Q7"/>
    <mergeCell ref="A9:Q9"/>
    <mergeCell ref="A10:A11"/>
    <mergeCell ref="B10:B11"/>
    <mergeCell ref="D10:D11"/>
    <mergeCell ref="E10:E11"/>
    <mergeCell ref="A8:Q8"/>
    <mergeCell ref="J10:J11"/>
  </mergeCells>
  <pageMargins left="0.39370078740157483" right="0" top="0.74803149606299213" bottom="0.74803149606299213" header="0.31496062992125984" footer="0.31496062992125984"/>
  <pageSetup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Javier de Jesus Carrera Cruz</cp:lastModifiedBy>
  <cp:lastPrinted>2021-08-04T14:46:46Z</cp:lastPrinted>
  <dcterms:created xsi:type="dcterms:W3CDTF">2017-12-05T18:01:17Z</dcterms:created>
  <dcterms:modified xsi:type="dcterms:W3CDTF">2022-05-04T17:01:35Z</dcterms:modified>
</cp:coreProperties>
</file>