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0115" windowHeight="750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Hoja1!$A$10:$L$66</definedName>
  </definedNames>
  <calcPr calcId="145621"/>
</workbook>
</file>

<file path=xl/calcChain.xml><?xml version="1.0" encoding="utf-8"?>
<calcChain xmlns="http://schemas.openxmlformats.org/spreadsheetml/2006/main">
  <c r="D58" i="1" l="1"/>
  <c r="D59" i="1"/>
  <c r="D60" i="1"/>
  <c r="D57" i="1"/>
  <c r="D56" i="1"/>
  <c r="D16" i="1"/>
  <c r="D15" i="1"/>
  <c r="D24" i="1" l="1"/>
  <c r="C55" i="1"/>
  <c r="C54" i="1"/>
  <c r="C21" i="1"/>
  <c r="C22" i="1"/>
  <c r="C23" i="1"/>
  <c r="C12" i="1"/>
  <c r="C13" i="1"/>
  <c r="C20" i="1"/>
  <c r="D39" i="1" l="1"/>
  <c r="D26" i="1"/>
  <c r="D25" i="1"/>
  <c r="D61" i="1" s="1"/>
  <c r="C19" i="1" l="1"/>
  <c r="C30" i="1"/>
  <c r="C31" i="1"/>
</calcChain>
</file>

<file path=xl/sharedStrings.xml><?xml version="1.0" encoding="utf-8"?>
<sst xmlns="http://schemas.openxmlformats.org/spreadsheetml/2006/main" count="116" uniqueCount="88">
  <si>
    <t>FECHA COMPRA</t>
  </si>
  <si>
    <t>DESCRIPCION DE COMPRA / CANTIDAD</t>
  </si>
  <si>
    <t>PRECIO UNITARIO</t>
  </si>
  <si>
    <t>PRECIO TOTAL</t>
  </si>
  <si>
    <t>PROVEEDOR</t>
  </si>
  <si>
    <t>ENTIDAD:</t>
  </si>
  <si>
    <t>DIRECCIÓN:</t>
  </si>
  <si>
    <t>TELEFONO:</t>
  </si>
  <si>
    <t xml:space="preserve">VICEMINISTERIO DE SEGURIDAD ALIMENTARIA Y NUTRICIONAL </t>
  </si>
  <si>
    <t>MINISTERIO DE AGRICULTURA, GANADERIA Y ALIMENTACION.</t>
  </si>
  <si>
    <t>HORARIO DE ATENCIÓN: 08:00 A16:30</t>
  </si>
  <si>
    <t>COMPRAS DIRECTAS</t>
  </si>
  <si>
    <t>ENCARGADA DE ACTUALIACIÓN: LICDA. SHEILA LISETH MAZARIEGOS REYES</t>
  </si>
  <si>
    <t>JEFE: LICENCIADO. CARLOS REYES FERNANDEZ</t>
  </si>
  <si>
    <t>FECHA DE ACTUALIZACION 29 DE ABRIL DEL 2022.</t>
  </si>
  <si>
    <t>Compra de 9 garrafones de agua de 5 galones c/u. Dirección de Monitoreo y Logística. Período del 24/03/2022 al 06/04/2022</t>
  </si>
  <si>
    <t>Compra de 65 garrafones de agua de 5 galones c/u. Dirección de Apoyo  a la Producción Comunitaria de Alimentos y sus Deptos. Período del 24/03/2022 al 29/04/2022</t>
  </si>
  <si>
    <t>Servicio de impresión de 1,000 requisiciones al almacén de materiales y suministros, impresas a uncolor, papel sensibilizado tamaño carta en original y  tres copias.</t>
  </si>
  <si>
    <t>Compra de 18 garrafones de agua de 5 galones c/u. UDAFA y Despacho. Período del 31/03/2022 al 12/04/2022</t>
  </si>
  <si>
    <t>Compra de alimento para atención de los integrantes de la Junta de Licitación del evento "Adquisición de Rastrillos" NOG: 16106369</t>
  </si>
  <si>
    <t>Compra de alimento para personal del Vicedespacho por laborar en tiempo extraordianrio el día jueves 07 de abril de 2022</t>
  </si>
  <si>
    <t>Servicio de publicación de anuncio para presentar oferta de licitación "ADQUISICIÓN DE 37,000 AZADONES DE 6 1/4 PULGADAS"</t>
  </si>
  <si>
    <t>Servicio de autorización de impresión de 1,000 hojas móviles para libro de actas,un color, solo tiro, papel bond de 120 gramos, tamaño oficio, numeraas del 1 al 1000 para Dirección de Apoyo a la Producción Com. De Alimentos. VISAN-MAGA</t>
  </si>
  <si>
    <t>Servicio de publicación de anuncio para presentar oferta de licitación "ADQUISICIÓN DE VEHÍCULOS TIPO CAMIÓN DE 12 TONELADAS Y VEHÍCULOS TIPO CAMIÓN DE 6 TONELADAS"</t>
  </si>
  <si>
    <t>Compra de insumos de librería y oficina para uso en Dirección de Asistencia Alimentaria y sus Departamentos.</t>
  </si>
  <si>
    <t>Servicio de mantenimiento preventivo correctivo y cambio de repuestos a Impresora Multifuncional, marca Kyocera , a cargo de unidad de Bodegas de la Dirección de Asistencia Alimentaria y Nutricional, según Inventario Visan Activo 00591.</t>
  </si>
  <si>
    <t>Compra de Oasis a utilizarse por el personal del Departamento de Alimentos por Acciones de la Dirección de Asistencia Alimentaria y Nutricional del VISAN-MAGA</t>
  </si>
  <si>
    <t>Compra de 50 paquetes de café de 400 gramos a consumirse por pesonal de la Dirección de Monitoreo y Logística y UDAFA del VISAN-MAGA.Período de consumo del mes de abril al mes de julio de 2022.</t>
  </si>
  <si>
    <t>Compra de seis (6) Dispensadores de Jabón, para uso en sanitarios del Despacho, Enlace RRHH y UDAFA del VISAN-MAGA</t>
  </si>
  <si>
    <t>ENVASADO EN LINEA, SOCIEDAD ANÓNIMA</t>
  </si>
  <si>
    <t>EDICIONES SANTILLANA</t>
  </si>
  <si>
    <t>LA PANERIA, S.A.</t>
  </si>
  <si>
    <t>POLLO CAMPERO, SOCIEDAD ANÓNIMA</t>
  </si>
  <si>
    <t>DIRECCIÓN GENERAL DEL DIARIO DE CENTROAMERICA Y TIPOGRAFÍA NACIONAL</t>
  </si>
  <si>
    <t>CONTRALORIA GENERAL DE CUENTAS</t>
  </si>
  <si>
    <t>PROVALES, SOCIEDAD ANÓNIMA</t>
  </si>
  <si>
    <t>COMPAÑÍA INTERNACIONAL DE PRODUCTOS Y SERVICIOS, S.A.</t>
  </si>
  <si>
    <t>DISTRIBUIDORA ELECTRÓNICA, SOCIEDAD ANÓNIMA</t>
  </si>
  <si>
    <t>MACINARE CAFFE DE GUATEMALA, SOCIEDAD ANÓNIMA</t>
  </si>
  <si>
    <t>NUEVOS ALMACENES, S.A.</t>
  </si>
  <si>
    <t>Compra de 88 garrafones de agua de 5 galones c/u.para unidades del VISAN-MAGA. Período del mes de marzo de 2022</t>
  </si>
  <si>
    <t>Compra de 8 garrafones de agua de 5 galones c/u. para unidades del VISAN-MAGA. Período del mes de marzo.</t>
  </si>
  <si>
    <t>Compra de 10 garrafones de agua de 5 galones c/u. Dirección de Monitoreo y Logística. Período del mes de marzo de 2022</t>
  </si>
  <si>
    <t>Compra de alimentos para la junta de cotizacion del viceministerio de VISAN</t>
  </si>
  <si>
    <t>ANFORA</t>
  </si>
  <si>
    <t>PROMOTORA DE CLUBS S.A</t>
  </si>
  <si>
    <t>Por servicio de extraccion de basura</t>
  </si>
  <si>
    <t>Servicio de Agua</t>
  </si>
  <si>
    <t>Anacafe</t>
  </si>
  <si>
    <t>Por compra de café tostado molido para el despacho</t>
  </si>
  <si>
    <t>Telecomunicaciones de Guatemala S.A</t>
  </si>
  <si>
    <t>Pago de Servicio de Telefonia 22518430</t>
  </si>
  <si>
    <t>Pago de Servicio de Telefonia 22613260</t>
  </si>
  <si>
    <t>Pago de Servicio de Telefonia 66297971</t>
  </si>
  <si>
    <t>Pago de Servicio de Telefonia 66297895</t>
  </si>
  <si>
    <t>Pago de Energia Electrica contador N 62123</t>
  </si>
  <si>
    <t xml:space="preserve">Compra de cafetera cubiertos porcelanas con tazas, regleta, extension </t>
  </si>
  <si>
    <t>Compra de dispensador de papel rollo y toallas rollo</t>
  </si>
  <si>
    <t>Por  compra de Baterias, cargador, brocha y reloj de pared</t>
  </si>
  <si>
    <t>por compra baterias recargables</t>
  </si>
  <si>
    <t>Miguel Perez Lopez</t>
  </si>
  <si>
    <t xml:space="preserve">Por compra de bolsa Plastica aromatizante y desodarante ambiental </t>
  </si>
  <si>
    <t>Compra de Azucar, servilletas, bolsas plasticas, esponjar, uso lavatrastos, jacob quita grasas, jabon tipo bolsa, detergente en polvo</t>
  </si>
  <si>
    <t>15 Compra de alimentos para la junta de cotizacion del viceministerio de VISAN</t>
  </si>
  <si>
    <t>5  volovan pollo  Compra de alimentos para la junta de cotizacion del viceministerio de VISAN</t>
  </si>
  <si>
    <t xml:space="preserve"> 5 pan strudel Compra de alimentos para la junta de cotizacion del viceministerio de VISAN</t>
  </si>
  <si>
    <t>5  volovan pollo Compra de alimentos para la junta de cotizacion del viceministerio de VISAN</t>
  </si>
  <si>
    <t>5 pan tipo relampago Compra de alimentos para la junta de cotizacion del viceministerio de VISAN</t>
  </si>
  <si>
    <t>5 empanadas de pollo Compra de alimentos para la junta de cotizacion del viceministerio de VISAN</t>
  </si>
  <si>
    <t>10 pan tipo strudelCompra de alimentos para la junta de cotizacion del viceministerio de VISAN</t>
  </si>
  <si>
    <t>Alex Camaliel Mancilla Rodriguez</t>
  </si>
  <si>
    <t>EMPRESA ELECTRICA DE GUATEMALA,S.A</t>
  </si>
  <si>
    <t>EMPRESA MUNICIPAL DE AGUA DE LA CIUDAD DE GUATEMALA</t>
  </si>
  <si>
    <t>LEONELA ALEJANDRA ROSALES SALAS</t>
  </si>
  <si>
    <t>Compra de 5 CENAS, por tiempo extraordinario, trabajo de preparacion de contratos administrativos -VISAN-</t>
  </si>
  <si>
    <t>Arrendamiento de 10 fotocopiadoras para las unidades del Viceministerio de Seguridad Alimentaria, por 12 meses</t>
  </si>
  <si>
    <t>Representaciones Byalka, S.A.</t>
  </si>
  <si>
    <t>Servicio de mantenimiento correctivo a tres (3) equipos de aire acondicionado, traslado de un equipo. UDAFA, ENLACE RRHH Y DESPACHO VISAN-MAGA</t>
  </si>
  <si>
    <t>Servicio de mantenimiento preventivo a equipo de aire acondicionadoal servicio de Dirección de Apoyo a la Producción Com. De Alimentos. VISAN ACTIVO No.00478</t>
  </si>
  <si>
    <t>CARLOS ANDRES GARCIA ZELADA</t>
  </si>
  <si>
    <t>Compra de insumos varios para pintar instalacionesde oficinas de Dirección de Monitoreo y Logística, Dirección de Asistencia Alimentaria y Nutricional y sus Deptos. VISAN-MAGA</t>
  </si>
  <si>
    <t>JUAN MIGUEL MALDONADO HERNANDEZ</t>
  </si>
  <si>
    <t>Sello fechador para recepción de documentos varios del Despacho VISAN-MAGA</t>
  </si>
  <si>
    <t>Sello lineal para identificación de Ing. Agr. Heber Cesario Arana, Jefe Departamento de Agricultura Urbana</t>
  </si>
  <si>
    <t>Sello linea para identificación del señor Carlos Antonio Reyes Fernádez, Jefe Financiero Administrativo UDAFA-VISAN</t>
  </si>
  <si>
    <t>Compra de ocho (8) almohadillas de recambio para sellos de Dirección de Apoyo a la Producción Comunitaria de Alimentos y Departamentos. Sello Lineal para Ing. Emely Mas</t>
  </si>
  <si>
    <t>DE LEON RUDY ADELSON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</si>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</sst>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Q&quot;#,##0.00;\-&quot;Q&quot;#,##0.00"/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164" fontId="3" fillId="0" borderId="3" xfId="0" applyNumberFormat="1" applyFont="1" applyBorder="1"/>
    <xf numFmtId="0" fontId="1" fillId="0" borderId="4" xfId="0" applyFont="1" applyBorder="1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0" xfId="0" applyBorder="1"/>
    <xf numFmtId="0" fontId="0" fillId="0" borderId="3" xfId="0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0" fillId="0" borderId="3" xfId="0" applyNumberFormat="1" applyBorder="1"/>
    <xf numFmtId="14" fontId="5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3" fontId="0" fillId="0" borderId="3" xfId="0" applyNumberFormat="1" applyBorder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44" fontId="0" fillId="0" borderId="3" xfId="0" applyNumberFormat="1" applyBorder="1"/>
    <xf numFmtId="7" fontId="5" fillId="0" borderId="3" xfId="0" applyNumberFormat="1" applyFont="1" applyBorder="1" applyAlignment="1">
      <alignment wrapText="1"/>
    </xf>
    <xf numFmtId="14" fontId="0" fillId="0" borderId="3" xfId="0" applyNumberFormat="1" applyBorder="1"/>
    <xf numFmtId="0" fontId="5" fillId="0" borderId="3" xfId="0" applyFont="1" applyFill="1" applyBorder="1" applyAlignment="1">
      <alignment wrapText="1"/>
    </xf>
    <xf numFmtId="4" fontId="0" fillId="0" borderId="3" xfId="0" applyNumberFormat="1" applyFill="1" applyBorder="1"/>
    <xf numFmtId="7" fontId="5" fillId="0" borderId="3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7" fontId="0" fillId="0" borderId="3" xfId="0" applyNumberFormat="1" applyBorder="1"/>
    <xf numFmtId="0" fontId="4" fillId="0" borderId="6" xfId="0" applyFont="1" applyBorder="1" applyAlignment="1">
      <alignment horizontal="center"/>
    </xf>
    <xf numFmtId="44" fontId="5" fillId="0" borderId="3" xfId="0" applyNumberFormat="1" applyFont="1" applyBorder="1" applyAlignment="1">
      <alignment wrapText="1"/>
    </xf>
    <xf numFmtId="44" fontId="5" fillId="0" borderId="3" xfId="0" applyNumberFormat="1" applyFont="1" applyFill="1" applyBorder="1" applyAlignment="1">
      <alignment wrapText="1"/>
    </xf>
    <xf numFmtId="0" fontId="4" fillId="0" borderId="3" xfId="0" applyFont="1" applyBorder="1"/>
    <xf numFmtId="7" fontId="4" fillId="0" borderId="3" xfId="0" applyNumberFormat="1" applyFont="1" applyBorder="1"/>
    <xf numFmtId="14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4" fontId="0" fillId="0" borderId="7" xfId="0" applyNumberFormat="1" applyFont="1" applyBorder="1"/>
    <xf numFmtId="7" fontId="5" fillId="0" borderId="7" xfId="0" applyNumberFormat="1" applyFont="1" applyFill="1" applyBorder="1" applyAlignment="1">
      <alignment wrapText="1"/>
    </xf>
    <xf numFmtId="0" fontId="6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zoomScale="105" workbookViewId="0">
      <selection activeCell="H13" sqref="H13"/>
    </sheetView>
  </sheetViews>
  <sheetFormatPr baseColWidth="10" defaultRowHeight="15" x14ac:dyDescent="0.25"/>
  <cols>
    <col min="1" max="1" width="12.5703125" customWidth="1"/>
    <col min="2" max="2" width="52.7109375" customWidth="1"/>
    <col min="3" max="3" width="15.28515625" customWidth="1"/>
    <col min="4" max="4" width="13.42578125" customWidth="1"/>
    <col min="5" max="5" width="29.7109375" customWidth="1"/>
  </cols>
  <sheetData>
    <row r="1" spans="1:12" x14ac:dyDescent="0.25">
      <c r="A1" s="10" t="s">
        <v>5</v>
      </c>
      <c r="B1" s="1" t="s">
        <v>9</v>
      </c>
    </row>
    <row r="2" spans="1:12" x14ac:dyDescent="0.25">
      <c r="A2" s="10" t="s">
        <v>6</v>
      </c>
      <c r="B2" s="1" t="s">
        <v>8</v>
      </c>
      <c r="C2" s="5"/>
      <c r="D2" s="6"/>
      <c r="E2" s="7"/>
    </row>
    <row r="3" spans="1:12" x14ac:dyDescent="0.25">
      <c r="A3" s="10" t="s">
        <v>10</v>
      </c>
      <c r="B3" s="1"/>
      <c r="C3" s="4"/>
      <c r="D3" s="4"/>
      <c r="E3" s="4"/>
    </row>
    <row r="4" spans="1:12" x14ac:dyDescent="0.25">
      <c r="A4" s="10" t="s">
        <v>7</v>
      </c>
      <c r="B4" s="10">
        <v>24137000</v>
      </c>
      <c r="C4" s="6"/>
      <c r="D4" s="6"/>
      <c r="E4" s="6"/>
    </row>
    <row r="5" spans="1:12" x14ac:dyDescent="0.25">
      <c r="A5" s="11" t="s">
        <v>13</v>
      </c>
      <c r="B5" s="3"/>
      <c r="C5" s="5"/>
      <c r="D5" s="6"/>
      <c r="E5" s="7"/>
    </row>
    <row r="6" spans="1:12" x14ac:dyDescent="0.25">
      <c r="A6" s="10" t="s">
        <v>12</v>
      </c>
      <c r="B6" s="1"/>
      <c r="C6" s="6"/>
      <c r="D6" s="6"/>
      <c r="E6" s="6"/>
    </row>
    <row r="7" spans="1:12" x14ac:dyDescent="0.25">
      <c r="A7" s="12" t="s">
        <v>14</v>
      </c>
      <c r="B7" s="6"/>
      <c r="C7" s="6"/>
      <c r="D7" s="6"/>
      <c r="E7" s="6"/>
    </row>
    <row r="8" spans="1:12" x14ac:dyDescent="0.25">
      <c r="A8" s="13"/>
      <c r="B8" s="8"/>
      <c r="C8" s="8"/>
      <c r="D8" s="8"/>
      <c r="E8" s="8"/>
    </row>
    <row r="9" spans="1:12" ht="15.75" thickBot="1" x14ac:dyDescent="0.3">
      <c r="A9" s="28" t="s">
        <v>11</v>
      </c>
      <c r="B9" s="28"/>
      <c r="C9" s="28"/>
      <c r="D9" s="28"/>
      <c r="E9" s="28"/>
      <c r="L9" s="8"/>
    </row>
    <row r="10" spans="1:12" ht="23.25" thickBot="1" x14ac:dyDescent="0.3">
      <c r="A10" s="38" t="s">
        <v>0</v>
      </c>
      <c r="B10" s="39" t="s">
        <v>1</v>
      </c>
      <c r="C10" s="40" t="s">
        <v>2</v>
      </c>
      <c r="D10" s="40" t="s">
        <v>3</v>
      </c>
      <c r="E10" s="41" t="s">
        <v>4</v>
      </c>
      <c r="L10" s="8"/>
    </row>
    <row r="11" spans="1:12" ht="22.5" x14ac:dyDescent="0.25">
      <c r="A11" s="33">
        <v>44676</v>
      </c>
      <c r="B11" s="34" t="s">
        <v>75</v>
      </c>
      <c r="C11" s="35">
        <v>8580</v>
      </c>
      <c r="D11" s="36">
        <v>85800</v>
      </c>
      <c r="E11" s="37" t="s">
        <v>76</v>
      </c>
      <c r="L11" s="8"/>
    </row>
    <row r="12" spans="1:12" ht="24.75" x14ac:dyDescent="0.25">
      <c r="A12" s="22">
        <v>44673</v>
      </c>
      <c r="B12" s="23" t="s">
        <v>61</v>
      </c>
      <c r="C12" s="20">
        <f>+D12</f>
        <v>2812.5</v>
      </c>
      <c r="D12" s="25">
        <v>2812.5</v>
      </c>
      <c r="E12" s="26" t="s">
        <v>60</v>
      </c>
      <c r="L12" s="8"/>
    </row>
    <row r="13" spans="1:12" ht="36.75" x14ac:dyDescent="0.25">
      <c r="A13" s="22">
        <v>44673</v>
      </c>
      <c r="B13" s="23" t="s">
        <v>62</v>
      </c>
      <c r="C13" s="20">
        <f>+D13</f>
        <v>6317.5</v>
      </c>
      <c r="D13" s="25">
        <v>6317.5</v>
      </c>
      <c r="E13" s="26" t="s">
        <v>60</v>
      </c>
      <c r="L13" s="8"/>
    </row>
    <row r="14" spans="1:12" ht="48.75" x14ac:dyDescent="0.25">
      <c r="A14" s="15">
        <v>44676</v>
      </c>
      <c r="B14" s="16" t="s">
        <v>25</v>
      </c>
      <c r="C14" s="24">
        <v>4729.57</v>
      </c>
      <c r="D14" s="25">
        <v>4729.57</v>
      </c>
      <c r="E14" s="26" t="s">
        <v>36</v>
      </c>
      <c r="L14" s="8"/>
    </row>
    <row r="15" spans="1:12" ht="36.75" x14ac:dyDescent="0.25">
      <c r="A15" s="15">
        <v>44662</v>
      </c>
      <c r="B15" s="16" t="s">
        <v>77</v>
      </c>
      <c r="C15" s="29">
        <v>3625</v>
      </c>
      <c r="D15" s="30">
        <f>+C15</f>
        <v>3625</v>
      </c>
      <c r="E15" s="26" t="s">
        <v>79</v>
      </c>
      <c r="L15" s="8"/>
    </row>
    <row r="16" spans="1:12" ht="36.75" x14ac:dyDescent="0.25">
      <c r="A16" s="15">
        <v>44673</v>
      </c>
      <c r="B16" s="16" t="s">
        <v>78</v>
      </c>
      <c r="C16" s="29">
        <v>775</v>
      </c>
      <c r="D16" s="30">
        <f>+C16</f>
        <v>775</v>
      </c>
      <c r="E16" s="26" t="s">
        <v>79</v>
      </c>
      <c r="L16" s="8"/>
    </row>
    <row r="17" spans="1:12" ht="36.75" x14ac:dyDescent="0.25">
      <c r="A17" s="15">
        <v>44670</v>
      </c>
      <c r="B17" s="16" t="s">
        <v>21</v>
      </c>
      <c r="C17" s="17">
        <v>2050</v>
      </c>
      <c r="D17" s="21">
        <v>2050.1999999999998</v>
      </c>
      <c r="E17" s="18" t="s">
        <v>33</v>
      </c>
      <c r="L17" s="8"/>
    </row>
    <row r="18" spans="1:12" ht="36.75" x14ac:dyDescent="0.25">
      <c r="A18" s="15">
        <v>44676</v>
      </c>
      <c r="B18" s="16" t="s">
        <v>23</v>
      </c>
      <c r="C18" s="14">
        <v>2050.1999999999998</v>
      </c>
      <c r="D18" s="21">
        <v>2050.1999999999998</v>
      </c>
      <c r="E18" s="18" t="s">
        <v>33</v>
      </c>
      <c r="L18" s="8"/>
    </row>
    <row r="19" spans="1:12" ht="24.75" x14ac:dyDescent="0.25">
      <c r="A19" s="15">
        <v>44678</v>
      </c>
      <c r="B19" s="16" t="s">
        <v>28</v>
      </c>
      <c r="C19" s="9">
        <f>+D19/6</f>
        <v>199.99</v>
      </c>
      <c r="D19" s="21">
        <v>1199.94</v>
      </c>
      <c r="E19" s="18" t="s">
        <v>39</v>
      </c>
      <c r="L19" s="8"/>
    </row>
    <row r="20" spans="1:12" ht="24.75" x14ac:dyDescent="0.25">
      <c r="A20" s="15">
        <v>44621</v>
      </c>
      <c r="B20" s="16" t="s">
        <v>56</v>
      </c>
      <c r="C20" s="20">
        <f>+D20</f>
        <v>1085.3399999999999</v>
      </c>
      <c r="D20" s="21">
        <v>1085.3399999999999</v>
      </c>
      <c r="E20" s="18" t="s">
        <v>39</v>
      </c>
      <c r="L20" s="8"/>
    </row>
    <row r="21" spans="1:12" x14ac:dyDescent="0.25">
      <c r="A21" s="15">
        <v>44617</v>
      </c>
      <c r="B21" s="16" t="s">
        <v>59</v>
      </c>
      <c r="C21" s="20">
        <f>+D21</f>
        <v>378.04</v>
      </c>
      <c r="D21" s="21">
        <v>378.04</v>
      </c>
      <c r="E21" s="18" t="s">
        <v>39</v>
      </c>
      <c r="L21" s="8"/>
    </row>
    <row r="22" spans="1:12" x14ac:dyDescent="0.25">
      <c r="A22" s="15">
        <v>44615</v>
      </c>
      <c r="B22" s="16" t="s">
        <v>58</v>
      </c>
      <c r="C22" s="20">
        <f>+D22</f>
        <v>379.93</v>
      </c>
      <c r="D22" s="21">
        <v>379.93</v>
      </c>
      <c r="E22" s="18" t="s">
        <v>39</v>
      </c>
      <c r="L22" s="8"/>
    </row>
    <row r="23" spans="1:12" x14ac:dyDescent="0.25">
      <c r="A23" s="15">
        <v>44602</v>
      </c>
      <c r="B23" s="16" t="s">
        <v>57</v>
      </c>
      <c r="C23" s="20">
        <f>+D23</f>
        <v>829.97</v>
      </c>
      <c r="D23" s="21">
        <v>829.97</v>
      </c>
      <c r="E23" s="18" t="s">
        <v>39</v>
      </c>
      <c r="L23" s="8"/>
    </row>
    <row r="24" spans="1:12" ht="24.75" x14ac:dyDescent="0.25">
      <c r="A24" s="15">
        <v>44623</v>
      </c>
      <c r="B24" s="16" t="s">
        <v>40</v>
      </c>
      <c r="C24" s="2">
        <v>11.5</v>
      </c>
      <c r="D24" s="21">
        <f>+C24*88</f>
        <v>1012</v>
      </c>
      <c r="E24" s="18" t="s">
        <v>29</v>
      </c>
      <c r="L24" s="8"/>
    </row>
    <row r="25" spans="1:12" ht="24.75" x14ac:dyDescent="0.25">
      <c r="A25" s="15">
        <v>44623</v>
      </c>
      <c r="B25" s="16" t="s">
        <v>41</v>
      </c>
      <c r="C25" s="2">
        <v>11.5</v>
      </c>
      <c r="D25" s="21">
        <f>+C25*8</f>
        <v>92</v>
      </c>
      <c r="E25" s="18" t="s">
        <v>29</v>
      </c>
      <c r="L25" s="8"/>
    </row>
    <row r="26" spans="1:12" ht="24.75" x14ac:dyDescent="0.25">
      <c r="A26" s="15">
        <v>44634</v>
      </c>
      <c r="B26" s="16" t="s">
        <v>42</v>
      </c>
      <c r="C26" s="2">
        <v>11.5</v>
      </c>
      <c r="D26" s="21">
        <f>+C26*10</f>
        <v>115</v>
      </c>
      <c r="E26" s="18" t="s">
        <v>29</v>
      </c>
      <c r="L26" s="8"/>
    </row>
    <row r="27" spans="1:12" ht="24.75" x14ac:dyDescent="0.25">
      <c r="A27" s="15">
        <v>44644</v>
      </c>
      <c r="B27" s="16" t="s">
        <v>15</v>
      </c>
      <c r="C27" s="2">
        <v>11.5</v>
      </c>
      <c r="D27" s="21">
        <v>103.5</v>
      </c>
      <c r="E27" s="18" t="s">
        <v>29</v>
      </c>
    </row>
    <row r="28" spans="1:12" ht="36.75" x14ac:dyDescent="0.25">
      <c r="A28" s="15">
        <v>44644</v>
      </c>
      <c r="B28" s="16" t="s">
        <v>16</v>
      </c>
      <c r="C28" s="2">
        <v>11.5</v>
      </c>
      <c r="D28" s="21">
        <v>747.5</v>
      </c>
      <c r="E28" s="18" t="s">
        <v>29</v>
      </c>
    </row>
    <row r="29" spans="1:12" ht="24.75" x14ac:dyDescent="0.25">
      <c r="A29" s="15">
        <v>44651</v>
      </c>
      <c r="B29" s="16" t="s">
        <v>18</v>
      </c>
      <c r="C29" s="9">
        <v>11.5</v>
      </c>
      <c r="D29" s="21">
        <v>207</v>
      </c>
      <c r="E29" s="18" t="s">
        <v>29</v>
      </c>
    </row>
    <row r="30" spans="1:12" ht="48.75" x14ac:dyDescent="0.25">
      <c r="A30" s="15">
        <v>44676</v>
      </c>
      <c r="B30" s="16" t="s">
        <v>27</v>
      </c>
      <c r="C30" s="9">
        <f>+D30/50</f>
        <v>36</v>
      </c>
      <c r="D30" s="21">
        <v>1800</v>
      </c>
      <c r="E30" s="18" t="s">
        <v>38</v>
      </c>
    </row>
    <row r="31" spans="1:12" ht="36.75" x14ac:dyDescent="0.25">
      <c r="A31" s="15">
        <v>44650</v>
      </c>
      <c r="B31" s="16" t="s">
        <v>17</v>
      </c>
      <c r="C31" s="9">
        <f>+D31/1000</f>
        <v>1.8</v>
      </c>
      <c r="D31" s="21">
        <v>1800</v>
      </c>
      <c r="E31" s="18" t="s">
        <v>30</v>
      </c>
    </row>
    <row r="32" spans="1:12" ht="24.75" x14ac:dyDescent="0.25">
      <c r="A32" s="22">
        <v>44656</v>
      </c>
      <c r="B32" s="23" t="s">
        <v>55</v>
      </c>
      <c r="C32" s="14">
        <v>1774.9</v>
      </c>
      <c r="D32" s="25">
        <v>1774.9</v>
      </c>
      <c r="E32" s="26" t="s">
        <v>71</v>
      </c>
    </row>
    <row r="33" spans="1:5" ht="24.75" x14ac:dyDescent="0.25">
      <c r="A33" s="22">
        <v>44655</v>
      </c>
      <c r="B33" s="23" t="s">
        <v>51</v>
      </c>
      <c r="C33" s="14">
        <v>1173.5999999999999</v>
      </c>
      <c r="D33" s="25">
        <v>1173.5999999999999</v>
      </c>
      <c r="E33" s="26" t="s">
        <v>50</v>
      </c>
    </row>
    <row r="34" spans="1:5" ht="24.75" x14ac:dyDescent="0.25">
      <c r="A34" s="22">
        <v>44655</v>
      </c>
      <c r="B34" s="23" t="s">
        <v>52</v>
      </c>
      <c r="C34" s="9">
        <v>90</v>
      </c>
      <c r="D34" s="25">
        <v>90</v>
      </c>
      <c r="E34" s="26" t="s">
        <v>50</v>
      </c>
    </row>
    <row r="35" spans="1:5" ht="24.75" x14ac:dyDescent="0.25">
      <c r="A35" s="22">
        <v>44655</v>
      </c>
      <c r="B35" s="23" t="s">
        <v>53</v>
      </c>
      <c r="C35" s="9">
        <v>156.62</v>
      </c>
      <c r="D35" s="25">
        <v>156.62</v>
      </c>
      <c r="E35" s="26" t="s">
        <v>50</v>
      </c>
    </row>
    <row r="36" spans="1:5" ht="24.75" x14ac:dyDescent="0.25">
      <c r="A36" s="22">
        <v>44655</v>
      </c>
      <c r="B36" s="23" t="s">
        <v>54</v>
      </c>
      <c r="C36" s="9">
        <v>282</v>
      </c>
      <c r="D36" s="25">
        <v>262.92</v>
      </c>
      <c r="E36" s="26" t="s">
        <v>50</v>
      </c>
    </row>
    <row r="37" spans="1:5" x14ac:dyDescent="0.25">
      <c r="A37" s="22">
        <v>44620</v>
      </c>
      <c r="B37" s="23" t="s">
        <v>49</v>
      </c>
      <c r="C37" s="9">
        <v>65</v>
      </c>
      <c r="D37" s="25">
        <v>1300</v>
      </c>
      <c r="E37" s="26" t="s">
        <v>48</v>
      </c>
    </row>
    <row r="38" spans="1:5" ht="36.75" x14ac:dyDescent="0.25">
      <c r="A38" s="15">
        <v>44676</v>
      </c>
      <c r="B38" s="16" t="s">
        <v>26</v>
      </c>
      <c r="C38" s="14">
        <v>1299</v>
      </c>
      <c r="D38" s="21">
        <v>1299</v>
      </c>
      <c r="E38" s="18" t="s">
        <v>37</v>
      </c>
    </row>
    <row r="39" spans="1:5" ht="24.75" x14ac:dyDescent="0.25">
      <c r="A39" s="15">
        <v>44641</v>
      </c>
      <c r="B39" s="16" t="s">
        <v>24</v>
      </c>
      <c r="C39" s="14">
        <v>1278.5899999999999</v>
      </c>
      <c r="D39" s="21">
        <f>+C39</f>
        <v>1278.5899999999999</v>
      </c>
      <c r="E39" s="18" t="s">
        <v>35</v>
      </c>
    </row>
    <row r="40" spans="1:5" ht="24.75" x14ac:dyDescent="0.25">
      <c r="A40" s="22">
        <v>44674</v>
      </c>
      <c r="B40" s="23" t="s">
        <v>47</v>
      </c>
      <c r="C40" s="9">
        <v>749.07</v>
      </c>
      <c r="D40" s="25">
        <v>749.07</v>
      </c>
      <c r="E40" s="26" t="s">
        <v>72</v>
      </c>
    </row>
    <row r="41" spans="1:5" ht="48.75" x14ac:dyDescent="0.25">
      <c r="A41" s="15">
        <v>44671</v>
      </c>
      <c r="B41" s="16" t="s">
        <v>22</v>
      </c>
      <c r="C41" s="9">
        <v>671</v>
      </c>
      <c r="D41" s="21">
        <v>671</v>
      </c>
      <c r="E41" s="18" t="s">
        <v>34</v>
      </c>
    </row>
    <row r="42" spans="1:5" ht="36.75" x14ac:dyDescent="0.25">
      <c r="A42" s="15">
        <v>44669</v>
      </c>
      <c r="B42" s="16" t="s">
        <v>19</v>
      </c>
      <c r="C42" s="9">
        <v>105</v>
      </c>
      <c r="D42" s="21">
        <v>105</v>
      </c>
      <c r="E42" s="19" t="s">
        <v>31</v>
      </c>
    </row>
    <row r="43" spans="1:5" ht="24.75" x14ac:dyDescent="0.25">
      <c r="A43" s="22">
        <v>44621</v>
      </c>
      <c r="B43" s="23" t="s">
        <v>63</v>
      </c>
      <c r="C43" s="20">
        <v>11</v>
      </c>
      <c r="D43" s="25">
        <v>165</v>
      </c>
      <c r="E43" s="26" t="s">
        <v>31</v>
      </c>
    </row>
    <row r="44" spans="1:5" ht="24.75" x14ac:dyDescent="0.25">
      <c r="A44" s="22">
        <v>44635</v>
      </c>
      <c r="B44" s="23" t="s">
        <v>64</v>
      </c>
      <c r="C44" s="20">
        <v>8</v>
      </c>
      <c r="D44" s="25">
        <v>40</v>
      </c>
      <c r="E44" s="26" t="s">
        <v>31</v>
      </c>
    </row>
    <row r="45" spans="1:5" ht="24.75" x14ac:dyDescent="0.25">
      <c r="A45" s="22">
        <v>44635</v>
      </c>
      <c r="B45" s="23" t="s">
        <v>65</v>
      </c>
      <c r="C45" s="20">
        <v>7</v>
      </c>
      <c r="D45" s="25">
        <v>35</v>
      </c>
      <c r="E45" s="26" t="s">
        <v>31</v>
      </c>
    </row>
    <row r="46" spans="1:5" ht="24.75" x14ac:dyDescent="0.25">
      <c r="A46" s="22">
        <v>44634</v>
      </c>
      <c r="B46" s="23" t="s">
        <v>65</v>
      </c>
      <c r="C46" s="20">
        <v>7</v>
      </c>
      <c r="D46" s="25">
        <v>35</v>
      </c>
      <c r="E46" s="26" t="s">
        <v>31</v>
      </c>
    </row>
    <row r="47" spans="1:5" ht="24.75" x14ac:dyDescent="0.25">
      <c r="A47" s="22">
        <v>44634</v>
      </c>
      <c r="B47" s="23" t="s">
        <v>66</v>
      </c>
      <c r="C47" s="20">
        <v>8</v>
      </c>
      <c r="D47" s="25">
        <v>40</v>
      </c>
      <c r="E47" s="26" t="s">
        <v>31</v>
      </c>
    </row>
    <row r="48" spans="1:5" ht="24.75" x14ac:dyDescent="0.25">
      <c r="A48" s="22">
        <v>44637</v>
      </c>
      <c r="B48" s="23" t="s">
        <v>67</v>
      </c>
      <c r="C48" s="20">
        <v>11</v>
      </c>
      <c r="D48" s="25">
        <v>55</v>
      </c>
      <c r="E48" s="26" t="s">
        <v>31</v>
      </c>
    </row>
    <row r="49" spans="1:5" ht="24.75" x14ac:dyDescent="0.25">
      <c r="A49" s="22">
        <v>44637</v>
      </c>
      <c r="B49" s="23" t="s">
        <v>68</v>
      </c>
      <c r="C49" s="20">
        <v>8</v>
      </c>
      <c r="D49" s="25">
        <v>40</v>
      </c>
      <c r="E49" s="26" t="s">
        <v>31</v>
      </c>
    </row>
    <row r="50" spans="1:5" ht="24.75" x14ac:dyDescent="0.25">
      <c r="A50" s="22">
        <v>44620</v>
      </c>
      <c r="B50" s="23" t="s">
        <v>69</v>
      </c>
      <c r="C50" s="20">
        <v>10</v>
      </c>
      <c r="D50" s="25">
        <v>70</v>
      </c>
      <c r="E50" s="26" t="s">
        <v>31</v>
      </c>
    </row>
    <row r="51" spans="1:5" ht="36.75" x14ac:dyDescent="0.25">
      <c r="A51" s="15">
        <v>44658</v>
      </c>
      <c r="B51" s="16" t="s">
        <v>20</v>
      </c>
      <c r="C51" s="9">
        <v>319</v>
      </c>
      <c r="D51" s="21">
        <v>319</v>
      </c>
      <c r="E51" s="18" t="s">
        <v>32</v>
      </c>
    </row>
    <row r="52" spans="1:5" ht="24.75" x14ac:dyDescent="0.25">
      <c r="A52" s="22">
        <v>44622</v>
      </c>
      <c r="B52" s="23" t="s">
        <v>43</v>
      </c>
      <c r="C52" s="9">
        <v>240</v>
      </c>
      <c r="D52" s="25">
        <v>240</v>
      </c>
      <c r="E52" s="26" t="s">
        <v>73</v>
      </c>
    </row>
    <row r="53" spans="1:5" x14ac:dyDescent="0.25">
      <c r="A53" s="22">
        <v>44659</v>
      </c>
      <c r="B53" s="23" t="s">
        <v>46</v>
      </c>
      <c r="C53" s="9">
        <v>200</v>
      </c>
      <c r="D53" s="25">
        <v>200</v>
      </c>
      <c r="E53" s="26" t="s">
        <v>70</v>
      </c>
    </row>
    <row r="54" spans="1:5" ht="24.75" x14ac:dyDescent="0.25">
      <c r="A54" s="22">
        <v>44623</v>
      </c>
      <c r="B54" s="23" t="s">
        <v>74</v>
      </c>
      <c r="C54" s="9">
        <f>180/5</f>
        <v>36</v>
      </c>
      <c r="D54" s="25">
        <v>180</v>
      </c>
      <c r="E54" s="26" t="s">
        <v>45</v>
      </c>
    </row>
    <row r="55" spans="1:5" ht="24.75" x14ac:dyDescent="0.25">
      <c r="A55" s="22">
        <v>44651</v>
      </c>
      <c r="B55" s="23" t="s">
        <v>43</v>
      </c>
      <c r="C55" s="24">
        <f>95/10</f>
        <v>9.5</v>
      </c>
      <c r="D55" s="27">
        <v>95</v>
      </c>
      <c r="E55" s="26" t="s">
        <v>44</v>
      </c>
    </row>
    <row r="56" spans="1:5" ht="36.75" x14ac:dyDescent="0.25">
      <c r="A56" s="15">
        <v>44672</v>
      </c>
      <c r="B56" s="16" t="s">
        <v>80</v>
      </c>
      <c r="C56" s="29">
        <v>2805</v>
      </c>
      <c r="D56" s="20">
        <f>+C56</f>
        <v>2805</v>
      </c>
      <c r="E56" s="26" t="s">
        <v>81</v>
      </c>
    </row>
    <row r="57" spans="1:5" ht="24.75" x14ac:dyDescent="0.25">
      <c r="A57" s="15">
        <v>44649</v>
      </c>
      <c r="B57" s="16" t="s">
        <v>82</v>
      </c>
      <c r="C57" s="29">
        <v>160</v>
      </c>
      <c r="D57" s="20">
        <f>+C57</f>
        <v>160</v>
      </c>
      <c r="E57" s="26" t="s">
        <v>86</v>
      </c>
    </row>
    <row r="58" spans="1:5" ht="24.75" x14ac:dyDescent="0.25">
      <c r="A58" s="15">
        <v>44649</v>
      </c>
      <c r="B58" s="16" t="s">
        <v>83</v>
      </c>
      <c r="C58" s="29">
        <v>90</v>
      </c>
      <c r="D58" s="20">
        <f t="shared" ref="D58:D60" si="0">+C58</f>
        <v>90</v>
      </c>
      <c r="E58" s="26" t="s">
        <v>86</v>
      </c>
    </row>
    <row r="59" spans="1:5" ht="24.75" x14ac:dyDescent="0.25">
      <c r="A59" s="15">
        <v>44649</v>
      </c>
      <c r="B59" s="16" t="s">
        <v>84</v>
      </c>
      <c r="C59" s="29">
        <v>90</v>
      </c>
      <c r="D59" s="20">
        <f t="shared" si="0"/>
        <v>90</v>
      </c>
      <c r="E59" s="26" t="s">
        <v>86</v>
      </c>
    </row>
    <row r="60" spans="1:5" ht="36.75" x14ac:dyDescent="0.25">
      <c r="A60" s="15">
        <v>44659</v>
      </c>
      <c r="B60" s="16" t="s">
        <v>85</v>
      </c>
      <c r="C60" s="29">
        <v>428.5</v>
      </c>
      <c r="D60" s="20">
        <f t="shared" si="0"/>
        <v>428.5</v>
      </c>
      <c r="E60" s="26" t="s">
        <v>86</v>
      </c>
    </row>
    <row r="61" spans="1:5" x14ac:dyDescent="0.25">
      <c r="A61" s="9"/>
      <c r="B61" s="31" t="s">
        <v>87</v>
      </c>
      <c r="C61" s="31"/>
      <c r="D61" s="32">
        <f>SUM(D11:D60)</f>
        <v>131858.38999999998</v>
      </c>
      <c r="E61" s="9"/>
    </row>
  </sheetData>
  <mergeCells count="1">
    <mergeCell ref="A9:E9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Marina Córdova Renoj</dc:creator>
  <cp:lastModifiedBy>Walter Otoniel Salazar Herrera</cp:lastModifiedBy>
  <cp:lastPrinted>2022-05-06T16:53:10Z</cp:lastPrinted>
  <dcterms:created xsi:type="dcterms:W3CDTF">2022-05-04T22:30:11Z</dcterms:created>
  <dcterms:modified xsi:type="dcterms:W3CDTF">2022-05-06T16:54:02Z</dcterms:modified>
</cp:coreProperties>
</file>