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autoCompressPictures="0"/>
  <bookViews>
    <workbookView xWindow="-20" yWindow="1420" windowWidth="33400" windowHeight="20120" tabRatio="673"/>
  </bookViews>
  <sheets>
    <sheet name="Vigentes" sheetId="4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40" i="41"/>
  <c r="N40"/>
  <c r="M40"/>
  <c r="L40"/>
  <c r="K40"/>
  <c r="F4"/>
  <c r="J4"/>
  <c r="F5"/>
  <c r="J5"/>
  <c r="H6"/>
  <c r="F6"/>
  <c r="I6"/>
  <c r="J6"/>
  <c r="F7"/>
  <c r="J7"/>
  <c r="F8"/>
  <c r="J8"/>
  <c r="F9"/>
  <c r="J9"/>
  <c r="F10"/>
  <c r="J10"/>
  <c r="F11"/>
  <c r="J11"/>
  <c r="F12"/>
  <c r="J12"/>
  <c r="F13"/>
  <c r="J13"/>
  <c r="F14"/>
  <c r="J14"/>
  <c r="F15"/>
  <c r="J15"/>
  <c r="F16"/>
  <c r="J16"/>
  <c r="F17"/>
  <c r="J17"/>
  <c r="F18"/>
  <c r="J18"/>
  <c r="F19"/>
  <c r="J19"/>
  <c r="F20"/>
  <c r="J20"/>
  <c r="F21"/>
  <c r="J21"/>
  <c r="F22"/>
  <c r="I22"/>
  <c r="J22"/>
  <c r="F23"/>
  <c r="J23"/>
  <c r="F24"/>
  <c r="J24"/>
  <c r="H25"/>
  <c r="F25"/>
  <c r="I25"/>
  <c r="J25"/>
  <c r="H26"/>
  <c r="F26"/>
  <c r="J26"/>
  <c r="F27"/>
  <c r="J27"/>
  <c r="F28"/>
  <c r="I28"/>
  <c r="J28"/>
  <c r="F29"/>
  <c r="I29"/>
  <c r="J29"/>
  <c r="F30"/>
  <c r="J30"/>
  <c r="F31"/>
  <c r="I31"/>
  <c r="J31"/>
  <c r="F32"/>
  <c r="J32"/>
  <c r="F33"/>
  <c r="J33"/>
  <c r="F34"/>
  <c r="J34"/>
  <c r="F35"/>
  <c r="J35"/>
  <c r="F36"/>
  <c r="J36"/>
  <c r="F37"/>
  <c r="J37"/>
  <c r="F38"/>
  <c r="J38"/>
  <c r="F39"/>
  <c r="J39"/>
  <c r="J40"/>
  <c r="I40"/>
  <c r="H40"/>
  <c r="G40"/>
  <c r="F40"/>
</calcChain>
</file>

<file path=xl/comments1.xml><?xml version="1.0" encoding="utf-8"?>
<comments xmlns="http://schemas.openxmlformats.org/spreadsheetml/2006/main">
  <authors>
    <author>asosa</author>
    <author>Angel Arturo Sosa Fajardo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asosa:</t>
        </r>
        <r>
          <rPr>
            <sz val="8"/>
            <color indexed="81"/>
            <rFont val="Tahoma"/>
            <family val="2"/>
          </rPr>
          <t xml:space="preserve">
Apoyo a: 
Coop. San Andres Semetabaj
Coop. Flor Chimalteca
Coop. Justo R. Barrios
Coop. Rey Quiché
Coop. Cuna Del Sol
Coop. 12 de Octubre</t>
        </r>
      </text>
    </comment>
    <comment ref="Q4" authorId="0">
      <text>
        <r>
          <rPr>
            <b/>
            <sz val="8"/>
            <color indexed="81"/>
            <rFont val="Tahoma"/>
            <family val="2"/>
          </rPr>
          <t>asosa:</t>
        </r>
        <r>
          <rPr>
            <sz val="8"/>
            <color indexed="81"/>
            <rFont val="Tahoma"/>
            <family val="2"/>
          </rPr>
          <t xml:space="preserve">
add. 73-2010 al con. 70-2003 amplio plazo por 3 años, total 13 años.</t>
        </r>
      </text>
    </comment>
    <comment ref="B5" authorId="0">
      <text>
        <r>
          <rPr>
            <b/>
            <sz val="8"/>
            <color indexed="81"/>
            <rFont val="Tahoma"/>
            <family val="2"/>
          </rPr>
          <t>asosa:</t>
        </r>
        <r>
          <rPr>
            <sz val="8"/>
            <color indexed="81"/>
            <rFont val="Tahoma"/>
            <family val="2"/>
          </rPr>
          <t xml:space="preserve">
Federacion Nacional de Mujeres Ruorales de Guatemala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asosa:</t>
        </r>
        <r>
          <rPr>
            <sz val="8"/>
            <color indexed="81"/>
            <rFont val="Tahoma"/>
            <family val="2"/>
          </rPr>
          <t xml:space="preserve">
Seguimi. Si los intereses que genere los RNR pasan a FONAGRO por el ctadante.</t>
        </r>
      </text>
    </comment>
    <comment ref="Q5" authorId="0">
      <text>
        <r>
          <rPr>
            <b/>
            <sz val="8"/>
            <color indexed="81"/>
            <rFont val="Tahoma"/>
            <family val="2"/>
          </rPr>
          <t>asosa:</t>
        </r>
        <r>
          <rPr>
            <sz val="8"/>
            <color indexed="81"/>
            <rFont val="Tahoma"/>
            <family val="2"/>
          </rPr>
          <t xml:space="preserve">
add.76-2010 amplio plazo 10 años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Angel Arturo Sosa Fajardo:</t>
        </r>
        <r>
          <rPr>
            <sz val="9"/>
            <color indexed="81"/>
            <rFont val="Tahoma"/>
            <family val="2"/>
          </rPr>
          <t xml:space="preserve">
Conv. 79-2008 por Q10,0 millones
Add. 35-2012  al Conv. 79-2008. modif. Clausula 4a. Amplia Q3.0 millones para un total de Q13.0 millones y amplia plazo 31/12/2012.
Add. 43-2012 al Conv. 79-2008 amplio monto por Q7,0 millones para un total de Q20. millones vence 31/12/2013</t>
        </r>
      </text>
    </comment>
    <comment ref="Q6" authorId="1">
      <text>
        <r>
          <rPr>
            <b/>
            <sz val="9"/>
            <color indexed="81"/>
            <rFont val="Tahoma"/>
            <family val="2"/>
          </rPr>
          <t>Angel Arturo Sosa Fajardo:</t>
        </r>
        <r>
          <rPr>
            <sz val="9"/>
            <color indexed="81"/>
            <rFont val="Tahoma"/>
            <family val="2"/>
          </rPr>
          <t xml:space="preserve">
Vencia el 29/10/12 add. 35-2012 amplia al 31/12/2012
</t>
        </r>
      </text>
    </comment>
    <comment ref="D11" authorId="1">
      <text>
        <r>
          <rPr>
            <b/>
            <sz val="8"/>
            <color indexed="81"/>
            <rFont val="Arial Narrow"/>
            <family val="2"/>
          </rPr>
          <t>Angel Arturo Sosa Fajardo:</t>
        </r>
        <r>
          <rPr>
            <sz val="8"/>
            <color indexed="81"/>
            <rFont val="Arial Narrow"/>
            <family val="2"/>
          </rPr>
          <t xml:space="preserve">
CONV. 11-2011
MONTO APROBADO: 
Q 500,000.00   RR.
FON-133-2013 MODIFICO ASI:
RR:  Q 425,000.00
RNR: Q  75,000.00
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Angel Arturo Sosa Fajardo:</t>
        </r>
        <r>
          <rPr>
            <sz val="9"/>
            <color indexed="81"/>
            <rFont val="Tahoma"/>
            <family val="2"/>
          </rPr>
          <t xml:space="preserve">
Asociacion de Pescadores Artesanales del Barrio El Cerrito.</t>
        </r>
      </text>
    </comment>
    <comment ref="R16" authorId="1">
      <text>
        <r>
          <rPr>
            <b/>
            <sz val="9"/>
            <color indexed="81"/>
            <rFont val="Tahoma"/>
            <family val="2"/>
          </rPr>
          <t>Angel Arturo Sosa Fajardo:</t>
        </r>
        <r>
          <rPr>
            <sz val="9"/>
            <color indexed="81"/>
            <rFont val="Tahoma"/>
            <family val="2"/>
          </rPr>
          <t xml:space="preserve">
COMPRA DE TRACTOR</t>
        </r>
      </text>
    </comment>
    <comment ref="D18" authorId="1">
      <text>
        <r>
          <rPr>
            <b/>
            <sz val="9"/>
            <color indexed="81"/>
            <rFont val="Tahoma"/>
            <family val="2"/>
          </rPr>
          <t>Angel Arturo Sosa Fajardo:</t>
        </r>
        <r>
          <rPr>
            <sz val="9"/>
            <color indexed="81"/>
            <rFont val="Tahoma"/>
            <family val="2"/>
          </rPr>
          <t xml:space="preserve">
Conv. 12-2013 se refiere a los compromisos adquiridos por APOGUA, referente a la diseminacion de pajillas seminales.</t>
        </r>
      </text>
    </comment>
    <comment ref="B22" authorId="1">
      <text>
        <r>
          <rPr>
            <b/>
            <sz val="9"/>
            <color indexed="81"/>
            <rFont val="Tahoma"/>
            <family val="2"/>
          </rPr>
          <t>Angel Arturo Sosa Fajardo:</t>
        </r>
        <r>
          <rPr>
            <sz val="9"/>
            <color indexed="81"/>
            <rFont val="Tahoma"/>
            <family val="2"/>
          </rPr>
          <t xml:space="preserve">
Federacion de Cooperativa de Las Verapaces, R.L.</t>
        </r>
      </text>
    </comment>
    <comment ref="B30" authorId="1">
      <text>
        <r>
          <rPr>
            <b/>
            <sz val="9"/>
            <color indexed="81"/>
            <rFont val="Tahoma"/>
            <family val="2"/>
          </rPr>
          <t>Angel Arturo Sosa Fajardo:</t>
        </r>
        <r>
          <rPr>
            <sz val="9"/>
            <color indexed="81"/>
            <rFont val="Tahoma"/>
            <family val="2"/>
          </rPr>
          <t xml:space="preserve">
Asoc. De Mujerees para la Superación Comunal de Sta. María Visitación Sololá -ADEMSCO-</t>
        </r>
      </text>
    </comment>
    <comment ref="B37" authorId="1">
      <text>
        <r>
          <rPr>
            <b/>
            <sz val="9"/>
            <color indexed="81"/>
            <rFont val="Tahoma"/>
            <family val="2"/>
          </rPr>
          <t>Angel Arturo Sosa Fajardo:</t>
        </r>
        <r>
          <rPr>
            <sz val="9"/>
            <color indexed="81"/>
            <rFont val="Tahoma"/>
            <family val="2"/>
          </rPr>
          <t xml:space="preserve">
Asociacion de Movimiento de victimas para el desarrollo int. Del Norte del Quiché -ASOMOVIDINQ-</t>
        </r>
      </text>
    </comment>
  </commentList>
</comments>
</file>

<file path=xl/sharedStrings.xml><?xml version="1.0" encoding="utf-8"?>
<sst xmlns="http://schemas.openxmlformats.org/spreadsheetml/2006/main" count="233" uniqueCount="179">
  <si>
    <t>Federación de Cooperativas Agricolas Regionales FECOAR Responsabilidad Limitada.</t>
  </si>
  <si>
    <t>Asociaciación de Desarrollo Agricola Tactiquense -ADEATAC-</t>
  </si>
  <si>
    <t>Cooperativa Mixta de  Ahorro, Credito y Vivienda "San Cayetano" Responsabilidad Limitada.</t>
  </si>
  <si>
    <t>Cooperativa Agropecuaria de Servicios Varios "EL ARBOLITO NUEVO PROGRESO" Responsabilidad Limitada.</t>
  </si>
  <si>
    <t>Asociación Civil Agencia de Desarrollo Económico Local del Ixcan -ADEL IXCAN-</t>
  </si>
  <si>
    <t>Asociación de Mujeres para el Desarrollo Comunitario Integral de Jumaytepeque -AMUDECI-</t>
  </si>
  <si>
    <t>Cooperativa Integral de Pesca SOLIMAR, Responsabilidad Limitada.</t>
  </si>
  <si>
    <t>Asociaciación de Desarrollo Comunitario El Manantial -ADCOELMA-</t>
  </si>
  <si>
    <t>Asociación de Desarrollo Integral San Jorge Las Colinas -ADISJOL-ONG</t>
  </si>
  <si>
    <t>Asociación de Productores de Ejote y Otros Vegetales de Exportación de Baja Verapaz "APREVE"</t>
  </si>
  <si>
    <t>Asociación de Desarrollo Agrícola y Ganadero, Potrerios Quesada, ADEGAP</t>
  </si>
  <si>
    <t>Asociación de Productores Agropecuarios Altaverapacenses -APROAGRO-</t>
  </si>
  <si>
    <t>Asociación para el Desarrollo Integral de la Costa Marquense -ADICOM-</t>
  </si>
  <si>
    <t>FONDO NACIONAL PARA REACTIVACION Y MODERNIZACION DE LA ACTIVIDAD AGROPECUARIA -FONAGRO-</t>
  </si>
  <si>
    <t>CARTERA DE PROYECTOS VIGENTES AL 16 DE OCTUBRE DE 2015</t>
  </si>
  <si>
    <t>FECHA DE INICIO</t>
  </si>
  <si>
    <t>FECHA FINAL</t>
  </si>
  <si>
    <t>NOMBRE DEL PROYECTO</t>
  </si>
  <si>
    <t>DEPARTAMENTO</t>
  </si>
  <si>
    <t>Mun. Cobán  y Cahabon.  Y las plantaciones en 31 comunidades</t>
  </si>
  <si>
    <t>Sistemas de produc. Pecuario y energético para la reduccion de la vulnerabilidad alimentaria y ambiental de familias de los municip. De Nebaj y Chajul</t>
  </si>
  <si>
    <t>Nebaj y Chajul</t>
  </si>
  <si>
    <t>Adquisición de 1 equipo (generador eléctrico) para operar el sist. De ruegi  e incrementar la produc. De cultivo de fresa</t>
  </si>
  <si>
    <t>Aldea Rincon Gde., Zaragoza</t>
  </si>
  <si>
    <t>No</t>
  </si>
  <si>
    <t>53-2014</t>
  </si>
  <si>
    <t>Apoyo alimenta. Con modulos pecuarios de pollos de engorde, estufas ahorradoras de leña para proteger el medio ambiente en el Mun. Malcantan</t>
  </si>
  <si>
    <t>Agraria El Chahuite, El Caracol y Santa Fe Ixpil de Malcatán</t>
  </si>
  <si>
    <t>MONTO DEL PROYECTO Q.</t>
  </si>
  <si>
    <t>ESTADO</t>
  </si>
  <si>
    <t>Federación Nacional de Mujeres Rurales de Guatemala FEDENMURG</t>
  </si>
  <si>
    <t>Asociación de Capitanes de Cabotaje del Litoral del Pacifico ACALIPCHAM</t>
  </si>
  <si>
    <t>Asociación de Pescadores Artesanales del Barrio El Cerrito ASOPEACE</t>
  </si>
  <si>
    <t>Asociación de Mujeres Indígenas -ANMI-</t>
  </si>
  <si>
    <t>VIGENTE</t>
  </si>
  <si>
    <t>Asociaciación de Desarrollo Comunitario Integral "HERMANA TIERRA DE TACANÁ"</t>
  </si>
  <si>
    <t>Asociación de Movimiento de Víctimas para el Desarrollo Integral del Norte del Quiché ASOMOVIDINQ</t>
  </si>
  <si>
    <t xml:space="preserve">Asociación de Floricultores Sanjuaneros ASOFLORSA </t>
  </si>
  <si>
    <t>Asociación Guatemalteca de Exportadores AGEXPORT</t>
  </si>
  <si>
    <t>Movimiento por los Derechos Humanos y el Desarrollo "MODHD-KAN"</t>
  </si>
  <si>
    <t>Federación de Cooperativas de las Verapaces FEDECOVERA R. L. (Cardamomo y Laboratorio)</t>
  </si>
  <si>
    <t>Cooperativa Agrícola Integral RINCON GRANDE R. L.</t>
  </si>
  <si>
    <t>Asociación de Mujeres para la Superación Comunal de Santa María Visitación Sololá -ADEMSCO-</t>
  </si>
  <si>
    <t>Fundación Laguna Lachua -FUNDALACHUA-</t>
  </si>
  <si>
    <t>Programa de Asistencia Técnica, Financiera y Jurídica de la Población en Extrema Pobreza</t>
  </si>
  <si>
    <t>Centro de Cooperación Internacional para la Preinversión Agrícola CIPREDA</t>
  </si>
  <si>
    <t>Asociación de Campesinos Forestales Buena Vista -ADECAF-</t>
  </si>
  <si>
    <t>Asociación de Desarrollo Integral Agrícola Sector Juarez ACUICOLA MAYA</t>
  </si>
  <si>
    <t>Cooperativa Integral Agrícola ECOMAR Responsabilidad Limitada.</t>
  </si>
  <si>
    <t>Producción familiar de especies menores, Tacana, San Marcos</t>
  </si>
  <si>
    <t>Programa de atención  emergente sobre el manejo del cult. De cardamomo (Elettaria cardamomun, Zingiberacea) en Guatem. Fase II, implementacion de un laboratorio de biotecnología</t>
  </si>
  <si>
    <t>Tacana, Aldea Majadas, Las Nubes, Plan Gde. Toninchincalaj, Tuichapsé, La Esperanza Tuicoche, Canton Nuevo Palmar, San Rafael,  La Vega del Volcán, Caserío Majadas, Tojcheche, Vista Hermosa.</t>
  </si>
  <si>
    <t>Diversificación productiva de los pequeños productores  a traves de asist. Tec., capac. Y elaboracion de almacigos para el estab. De nuevas plantacion. De café (caffea Arabiga) Var. Sarchimor, en el Munic. De San Pedro Pinula, Jalapa.</t>
  </si>
  <si>
    <t>30-2014</t>
  </si>
  <si>
    <t>34-2014</t>
  </si>
  <si>
    <t>Construcción de centro de acopio, para recepción, lavado y empacado de papa</t>
  </si>
  <si>
    <t>Canton Santo Domingo, Aldea La Capellania, Chiantla</t>
  </si>
  <si>
    <t>46-2014</t>
  </si>
  <si>
    <t>Fomento a la produc. De leche de cabra a nivel rural para la seguirdad alimentaria en las comunidades priorizadasdel área central de A.V.</t>
  </si>
  <si>
    <t>36-2014</t>
  </si>
  <si>
    <t>43-2014</t>
  </si>
  <si>
    <t>Construcción de invernadero para la producción de rosa de corte (Rosa sp.) bajo normativas de BPA y BPM  en San Juan Sac.</t>
  </si>
  <si>
    <t>Caserío Sta. Fe Ocaña, Aldea Cruz Blanca,San Juan Sac.</t>
  </si>
  <si>
    <t>Coban, San Pedro Carcha, Sta. Cruz Verapaz, San Juan Chamelco,tactic, San Pablo Tamahú</t>
  </si>
  <si>
    <t xml:space="preserve">Micro sistemas pecuarios y Energéticos para la Reducción de la Inseguridad Alimentaria y Vulnerabilidad Ambiental </t>
  </si>
  <si>
    <t>Chimaltenango, Quiché, Sololá, A.V., B. V.</t>
  </si>
  <si>
    <t>Comunidad Agropecuaria de los Milicianos de Chiantla -CAMCH-, Huehuetenango</t>
  </si>
  <si>
    <t>49-2014</t>
  </si>
  <si>
    <t>Fortalecimiento de la Seguridad Alimentaria y la competitividad en la Actividad Avícola</t>
  </si>
  <si>
    <t>Plan de Mejoramiento Genético e investigacion porcinas para los productores guatemaltecos.</t>
  </si>
  <si>
    <t>50-2014</t>
  </si>
  <si>
    <t>Implementacion prog. Microcréditos agropecuarios para la comunidad fraternidad</t>
  </si>
  <si>
    <t>Fomento de la cadena de produc. Del cultivo de cacaco (Theobroma cacao) L.) en sist. Agroforestales de A.V.</t>
  </si>
  <si>
    <t>Asociacion de Porcicultores de Guatemala -APOGUA-</t>
  </si>
  <si>
    <t>Produccion de Ejote Francés de exportación con asist. Creditica en el Detpo. De B.V.</t>
  </si>
  <si>
    <t>Ruta Asfaltada, Cumbre ocho mil cinco, Aldea Los Jocotes, San Jerónimo, Baja Verapaz</t>
  </si>
  <si>
    <t>18-2013</t>
  </si>
  <si>
    <t>Aldea Potreríos, Quesada</t>
  </si>
  <si>
    <t>15-2013</t>
  </si>
  <si>
    <t>25-2013</t>
  </si>
  <si>
    <t>Ampliación de planta industrial de maíz</t>
  </si>
  <si>
    <t>Ixcan</t>
  </si>
  <si>
    <t>26-2013</t>
  </si>
  <si>
    <t>Munic. Coban, San Pedro Carchá, Senahú, La Tinta (AV) Purulha (BV)</t>
  </si>
  <si>
    <t>Asociación de Desarrollo Rural -ADER-</t>
  </si>
  <si>
    <t>30-2013</t>
  </si>
  <si>
    <t>31-2013</t>
  </si>
  <si>
    <t>San Pedro Pinula</t>
  </si>
  <si>
    <t>Apoyo a productoras de café afectadas por la incidencia de la Roya del cafeto (Hemileia vastatriz) de la comu. Agr. De Jumaytepeque, Nva. Sta. Rosa, Santa Rosa</t>
  </si>
  <si>
    <t>Jumaytepeque, Nva. Sta. Rosa</t>
  </si>
  <si>
    <t>44-2013</t>
  </si>
  <si>
    <t>Cubulco y Granados (b.v.) y Pachalum, Quiché</t>
  </si>
  <si>
    <t>BAJA VERAPAZ-QUICHE</t>
  </si>
  <si>
    <t>57-2013</t>
  </si>
  <si>
    <t>Producción y comercialización de Sal Marina</t>
  </si>
  <si>
    <t>Aldea Las Lisas, Chiquimulilla, Sta. Rosa</t>
  </si>
  <si>
    <t>Asistencia tecnica y capacitación a productores de arveja chiana de comunidades zona Sur y Nor Oriente de los Munici. De Cubulco y Grandodos, B.V. y Tomate del Mu nicipio de Pachalum, Quiché</t>
  </si>
  <si>
    <t>1-2014</t>
  </si>
  <si>
    <t>Despensa de productos para la produccion de hrtalizas</t>
  </si>
  <si>
    <t>Caserios Toj Coman, La Cumbre y Tui Pic, Aldea San martín Chiquito, Mun. San Martín Sacat., Quetzalt.</t>
  </si>
  <si>
    <t>10-2014</t>
  </si>
  <si>
    <t>11-2013  /12-2013</t>
  </si>
  <si>
    <t>Escuela Nacional Central de Agricultura -ENCA-</t>
  </si>
  <si>
    <t>Becas para la educación agropecuaria de Guatemala</t>
  </si>
  <si>
    <t>Finca Bárcena, Aldea Barcena, Villa Nueva</t>
  </si>
  <si>
    <t>Asociación PRO-HUEHUE</t>
  </si>
  <si>
    <t>13-2014</t>
  </si>
  <si>
    <t>Dotación de aves para  postura  a familias en inseguridad alimentaria de los municipios: Concepcion Huista, San Antonio Huista y la Democracia del Depto. De Huehuet.</t>
  </si>
  <si>
    <t xml:space="preserve"> Concepcion Huista, San Antonio Huista y la Democracia</t>
  </si>
  <si>
    <t>15-2014</t>
  </si>
  <si>
    <t>Implementación de aves ponedoras y elaboración de textiles de cintura para mujeres del municipio de Sta. María Visitación, Solola</t>
  </si>
  <si>
    <t>Santa María Visitación</t>
  </si>
  <si>
    <t>18-2014</t>
  </si>
  <si>
    <t>PETEN</t>
  </si>
  <si>
    <t>BAJA VERAPAZ</t>
  </si>
  <si>
    <t>SANTA ROSA</t>
  </si>
  <si>
    <t>SAN MARCOS</t>
  </si>
  <si>
    <t>78-2007</t>
  </si>
  <si>
    <t>DESEMBOLSADO</t>
  </si>
  <si>
    <t>PENDIENTE</t>
  </si>
  <si>
    <t>70-2003</t>
  </si>
  <si>
    <t>ALTA VERAPAZ</t>
  </si>
  <si>
    <t>HUEHUETENANGO</t>
  </si>
  <si>
    <t>RNR</t>
  </si>
  <si>
    <t>TOTALES</t>
  </si>
  <si>
    <t>JALAPA</t>
  </si>
  <si>
    <t>SOLOLA</t>
  </si>
  <si>
    <t>ESCUINTLA</t>
  </si>
  <si>
    <t>JUTIAPA</t>
  </si>
  <si>
    <t>GUATEMALA</t>
  </si>
  <si>
    <t>QUICHE</t>
  </si>
  <si>
    <t>UBICACIÓN</t>
  </si>
  <si>
    <t>84-2008</t>
  </si>
  <si>
    <t>NACIONAL</t>
  </si>
  <si>
    <t>79-2008</t>
  </si>
  <si>
    <t>UNIDAD EJECUTORA</t>
  </si>
  <si>
    <t>CONVENIO</t>
  </si>
  <si>
    <t>QUETZALTENANGO</t>
  </si>
  <si>
    <t>RR</t>
  </si>
  <si>
    <t>Bancos Comunales para mujeres empresarias rurales.</t>
  </si>
  <si>
    <t>Chim. Quetz.Toto.Suchit.Saca.Escuint.Guat.</t>
  </si>
  <si>
    <t>Asist. Credit.Foment. Microemp.For.Inst.</t>
  </si>
  <si>
    <t>Solola,Chim.Tejutla,Jutiapa,Quetz. Sta, Cruz Quiche</t>
  </si>
  <si>
    <t>CHIMALTENANGO</t>
  </si>
  <si>
    <t>Apoyo financ. Con creditos blandos proy. Productivos asociados ecomar.</t>
  </si>
  <si>
    <t>CHAMPERICO, RETALH.</t>
  </si>
  <si>
    <t>RETALHULEU</t>
  </si>
  <si>
    <t>Asociación Civil de Desarrollo Agricola ASDEMA</t>
  </si>
  <si>
    <t>01-2010</t>
  </si>
  <si>
    <t>Explotacion de pesca costera de arrastre y turismo adquisición barco</t>
  </si>
  <si>
    <t xml:space="preserve">Champerico. </t>
  </si>
  <si>
    <t>120-2009</t>
  </si>
  <si>
    <t>Engorde Semiintensivo y comerc. Ganado bovino en Malacatán</t>
  </si>
  <si>
    <t>Malacatan</t>
  </si>
  <si>
    <t>23-2010</t>
  </si>
  <si>
    <t>Produccion de Tilapia Gris</t>
  </si>
  <si>
    <t>Caserio Juarez, Genova Costa Cuca</t>
  </si>
  <si>
    <t>ALTA Y BAJA VERAPAZ</t>
  </si>
  <si>
    <t>11-2011</t>
  </si>
  <si>
    <t>Crédito p/fortalecim. Produc. Agric. Pecuaria y forestal de ADECAF</t>
  </si>
  <si>
    <t>Tdos Santos, Cuchumatán</t>
  </si>
  <si>
    <t>San Miguel Petapa</t>
  </si>
  <si>
    <t>43-2011</t>
  </si>
  <si>
    <t>Implementación programas microecréditos y BPA en comunidades de BV. y AV.</t>
  </si>
  <si>
    <t>Tactic, Tamahú, Sta. Cruz, Sn Cristóbal, S. Juan Chamelco, S. Pedro Carcha y Cobán. Purulhá y Sn. Jerónimo</t>
  </si>
  <si>
    <t>41-2012</t>
  </si>
  <si>
    <t>San Felipe, Retalhuleu</t>
  </si>
  <si>
    <t>67-2012</t>
  </si>
  <si>
    <t>Occidente, Oriente, Centro y  Verapaces</t>
  </si>
  <si>
    <t>Agro-Encuentros Rurales un Inst. Capac. Peque. Product. Area rural de Guat.</t>
  </si>
  <si>
    <t>1-2013</t>
  </si>
  <si>
    <t>Compra de equipo para la captura de especies marinas</t>
  </si>
  <si>
    <t>Puerto de San José</t>
  </si>
  <si>
    <t>6-2013</t>
  </si>
  <si>
    <t>Fortalec. Instituc. Mediante el acceso a tecnolgia de mecanizacion de activ. Agrícolas</t>
  </si>
  <si>
    <t>Las Cruces</t>
  </si>
  <si>
    <t>8-2013</t>
  </si>
  <si>
    <t>Mantenimiento y cambio de equipo de secadora</t>
  </si>
  <si>
    <t>Panzos, Comunid. San Jorge Las Colinas, Candelaria II y Teleman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</si>
</sst>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_);_(* \(#,##0.00\);_(* &quot;-&quot;??_);_(@_)"/>
    <numFmt numFmtId="165" formatCode="dd/mm/yyyy;@"/>
  </numFmts>
  <fonts count="14">
    <font>
      <sz val="10"/>
      <name val="Arial"/>
    </font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24"/>
      <color indexed="12"/>
      <name val="Arial Narrow"/>
      <family val="2"/>
    </font>
    <font>
      <sz val="8"/>
      <color indexed="81"/>
      <name val="Arial Narrow"/>
      <family val="2"/>
    </font>
    <font>
      <b/>
      <sz val="8"/>
      <color indexed="81"/>
      <name val="Arial Narrow"/>
      <family val="2"/>
    </font>
    <font>
      <sz val="24"/>
      <color indexed="12"/>
      <name val="Arial Narrow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6" fillId="0" borderId="0" xfId="0" applyFont="1" applyFill="1"/>
    <xf numFmtId="0" fontId="6" fillId="0" borderId="1" xfId="0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right" vertical="center" wrapText="1"/>
    </xf>
    <xf numFmtId="164" fontId="6" fillId="0" borderId="0" xfId="1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17" fontId="6" fillId="0" borderId="1" xfId="1" applyNumberFormat="1" applyFont="1" applyFill="1" applyBorder="1" applyAlignment="1">
      <alignment vertical="center" wrapText="1"/>
    </xf>
    <xf numFmtId="14" fontId="6" fillId="0" borderId="1" xfId="0" quotePrefix="1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165" fontId="6" fillId="0" borderId="4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T2469"/>
  <sheetViews>
    <sheetView tabSelected="1" workbookViewId="0">
      <selection activeCell="B8" sqref="B8"/>
    </sheetView>
  </sheetViews>
  <sheetFormatPr baseColWidth="10" defaultRowHeight="12"/>
  <cols>
    <col min="1" max="1" width="3.5" style="1" customWidth="1"/>
    <col min="2" max="2" width="38.5" style="1" customWidth="1"/>
    <col min="3" max="3" width="8.1640625" style="1" customWidth="1"/>
    <col min="4" max="4" width="9.6640625" style="1" customWidth="1"/>
    <col min="5" max="5" width="9.6640625" style="1" hidden="1" customWidth="1"/>
    <col min="6" max="6" width="12.83203125" style="8" customWidth="1"/>
    <col min="7" max="7" width="14.1640625" style="8" hidden="1" customWidth="1"/>
    <col min="8" max="8" width="15.33203125" style="8" hidden="1" customWidth="1"/>
    <col min="9" max="9" width="14.5" style="8" hidden="1" customWidth="1"/>
    <col min="10" max="10" width="13.6640625" style="8" hidden="1" customWidth="1"/>
    <col min="11" max="12" width="17.5" style="8" hidden="1" customWidth="1"/>
    <col min="13" max="15" width="11.33203125" style="8" hidden="1" customWidth="1"/>
    <col min="16" max="16" width="9.83203125" style="8" customWidth="1"/>
    <col min="17" max="17" width="9" style="8" customWidth="1"/>
    <col min="18" max="18" width="30.5" style="7" customWidth="1"/>
    <col min="19" max="19" width="23" style="7" customWidth="1"/>
    <col min="20" max="20" width="16.5" style="7" customWidth="1"/>
    <col min="21" max="16384" width="10.83203125" style="1"/>
  </cols>
  <sheetData>
    <row r="1" spans="1:20" ht="58.5" customHeight="1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49.5" customHeight="1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s="8" customFormat="1" ht="36.75" customHeight="1">
      <c r="A3" s="6" t="s">
        <v>24</v>
      </c>
      <c r="B3" s="6" t="s">
        <v>135</v>
      </c>
      <c r="C3" s="6" t="s">
        <v>29</v>
      </c>
      <c r="D3" s="6" t="s">
        <v>136</v>
      </c>
      <c r="E3" s="6"/>
      <c r="F3" s="6" t="s">
        <v>28</v>
      </c>
      <c r="G3" s="6" t="s">
        <v>138</v>
      </c>
      <c r="H3" s="6" t="s">
        <v>123</v>
      </c>
      <c r="I3" s="6" t="s">
        <v>118</v>
      </c>
      <c r="J3" s="6" t="s">
        <v>119</v>
      </c>
      <c r="K3" s="6"/>
      <c r="L3" s="6"/>
      <c r="M3" s="6"/>
      <c r="N3" s="6"/>
      <c r="O3" s="6"/>
      <c r="P3" s="6" t="s">
        <v>15</v>
      </c>
      <c r="Q3" s="6" t="s">
        <v>16</v>
      </c>
      <c r="R3" s="6" t="s">
        <v>17</v>
      </c>
      <c r="S3" s="6" t="s">
        <v>131</v>
      </c>
      <c r="T3" s="6" t="s">
        <v>18</v>
      </c>
    </row>
    <row r="4" spans="1:20" ht="42.75" customHeight="1">
      <c r="A4" s="12">
        <v>1</v>
      </c>
      <c r="B4" s="2" t="s">
        <v>0</v>
      </c>
      <c r="C4" s="2" t="s">
        <v>34</v>
      </c>
      <c r="D4" s="13" t="s">
        <v>120</v>
      </c>
      <c r="E4" s="2"/>
      <c r="F4" s="3">
        <f t="shared" ref="F4:F39" si="0">+G4+H4</f>
        <v>3000000</v>
      </c>
      <c r="G4" s="3">
        <v>2000000</v>
      </c>
      <c r="H4" s="3">
        <v>1000000</v>
      </c>
      <c r="I4" s="3">
        <v>3000000</v>
      </c>
      <c r="J4" s="3">
        <f t="shared" ref="J4:J39" si="1">+F4-I4</f>
        <v>0</v>
      </c>
      <c r="K4" s="4"/>
      <c r="L4" s="4"/>
      <c r="M4" s="4"/>
      <c r="N4" s="4"/>
      <c r="O4" s="4"/>
      <c r="P4" s="14">
        <v>37949</v>
      </c>
      <c r="Q4" s="22">
        <v>42697</v>
      </c>
      <c r="R4" s="2" t="s">
        <v>141</v>
      </c>
      <c r="S4" s="2" t="s">
        <v>142</v>
      </c>
      <c r="T4" s="2" t="s">
        <v>129</v>
      </c>
    </row>
    <row r="5" spans="1:20" ht="41.25" customHeight="1">
      <c r="A5" s="12">
        <v>2</v>
      </c>
      <c r="B5" s="16" t="s">
        <v>30</v>
      </c>
      <c r="C5" s="16" t="s">
        <v>34</v>
      </c>
      <c r="D5" s="2" t="s">
        <v>117</v>
      </c>
      <c r="E5" s="2"/>
      <c r="F5" s="3">
        <f t="shared" si="0"/>
        <v>4500000</v>
      </c>
      <c r="G5" s="3">
        <v>3000000</v>
      </c>
      <c r="H5" s="3">
        <v>1500000</v>
      </c>
      <c r="I5" s="17">
        <v>4500000</v>
      </c>
      <c r="J5" s="3">
        <f t="shared" si="1"/>
        <v>0</v>
      </c>
      <c r="K5" s="2"/>
      <c r="L5" s="2"/>
      <c r="M5" s="2"/>
      <c r="N5" s="2"/>
      <c r="O5" s="2"/>
      <c r="P5" s="15">
        <v>39443</v>
      </c>
      <c r="Q5" s="22">
        <v>43095</v>
      </c>
      <c r="R5" s="2" t="s">
        <v>139</v>
      </c>
      <c r="S5" s="2" t="s">
        <v>140</v>
      </c>
      <c r="T5" s="2" t="s">
        <v>143</v>
      </c>
    </row>
    <row r="6" spans="1:20" ht="47.25" customHeight="1">
      <c r="A6" s="12">
        <v>3</v>
      </c>
      <c r="B6" s="16" t="s">
        <v>45</v>
      </c>
      <c r="C6" s="16" t="s">
        <v>34</v>
      </c>
      <c r="D6" s="2" t="s">
        <v>134</v>
      </c>
      <c r="E6" s="2"/>
      <c r="F6" s="3">
        <f t="shared" si="0"/>
        <v>21500000</v>
      </c>
      <c r="G6" s="3">
        <v>0</v>
      </c>
      <c r="H6" s="3">
        <f>10000000+3000000+7000000+1500000</f>
        <v>21500000</v>
      </c>
      <c r="I6" s="17">
        <f>10000000+3000000+7000000+1500000</f>
        <v>21500000</v>
      </c>
      <c r="J6" s="3">
        <f t="shared" si="1"/>
        <v>0</v>
      </c>
      <c r="K6" s="2"/>
      <c r="L6" s="2"/>
      <c r="M6" s="2"/>
      <c r="N6" s="2"/>
      <c r="O6" s="2"/>
      <c r="P6" s="15">
        <v>39751</v>
      </c>
      <c r="Q6" s="22">
        <v>42369</v>
      </c>
      <c r="R6" s="18" t="s">
        <v>44</v>
      </c>
      <c r="S6" s="2" t="s">
        <v>133</v>
      </c>
      <c r="T6" s="2" t="s">
        <v>133</v>
      </c>
    </row>
    <row r="7" spans="1:20" ht="61.5" customHeight="1">
      <c r="A7" s="12">
        <v>4</v>
      </c>
      <c r="B7" s="16" t="s">
        <v>48</v>
      </c>
      <c r="C7" s="16" t="s">
        <v>34</v>
      </c>
      <c r="D7" s="2" t="s">
        <v>132</v>
      </c>
      <c r="E7" s="2"/>
      <c r="F7" s="3">
        <f t="shared" si="0"/>
        <v>2000000</v>
      </c>
      <c r="G7" s="3">
        <v>1600000</v>
      </c>
      <c r="H7" s="3">
        <v>400000</v>
      </c>
      <c r="I7" s="17">
        <v>2000000</v>
      </c>
      <c r="J7" s="3">
        <f t="shared" si="1"/>
        <v>0</v>
      </c>
      <c r="K7" s="2"/>
      <c r="L7" s="2"/>
      <c r="M7" s="2"/>
      <c r="N7" s="2"/>
      <c r="O7" s="2"/>
      <c r="P7" s="15">
        <v>39846</v>
      </c>
      <c r="Q7" s="22">
        <v>43497</v>
      </c>
      <c r="R7" s="2" t="s">
        <v>144</v>
      </c>
      <c r="S7" s="2" t="s">
        <v>145</v>
      </c>
      <c r="T7" s="2" t="s">
        <v>146</v>
      </c>
    </row>
    <row r="8" spans="1:20" ht="36" customHeight="1">
      <c r="A8" s="12">
        <v>5</v>
      </c>
      <c r="B8" s="16" t="s">
        <v>147</v>
      </c>
      <c r="C8" s="16" t="s">
        <v>34</v>
      </c>
      <c r="D8" s="19" t="s">
        <v>151</v>
      </c>
      <c r="E8" s="2"/>
      <c r="F8" s="3">
        <f t="shared" si="0"/>
        <v>300000</v>
      </c>
      <c r="G8" s="3">
        <v>240000</v>
      </c>
      <c r="H8" s="3">
        <v>60000</v>
      </c>
      <c r="I8" s="17">
        <v>300000</v>
      </c>
      <c r="J8" s="3">
        <f t="shared" si="1"/>
        <v>0</v>
      </c>
      <c r="K8" s="2"/>
      <c r="L8" s="2"/>
      <c r="M8" s="2"/>
      <c r="N8" s="2"/>
      <c r="O8" s="2"/>
      <c r="P8" s="15">
        <v>40288</v>
      </c>
      <c r="Q8" s="22">
        <v>42844</v>
      </c>
      <c r="R8" s="2" t="s">
        <v>152</v>
      </c>
      <c r="S8" s="2" t="s">
        <v>153</v>
      </c>
      <c r="T8" s="2" t="s">
        <v>116</v>
      </c>
    </row>
    <row r="9" spans="1:20" ht="69.75" customHeight="1">
      <c r="A9" s="12">
        <v>6</v>
      </c>
      <c r="B9" s="16" t="s">
        <v>31</v>
      </c>
      <c r="C9" s="16" t="s">
        <v>34</v>
      </c>
      <c r="D9" s="2" t="s">
        <v>148</v>
      </c>
      <c r="E9" s="2"/>
      <c r="F9" s="3">
        <f t="shared" si="0"/>
        <v>2082400</v>
      </c>
      <c r="G9" s="3">
        <v>1750000</v>
      </c>
      <c r="H9" s="3">
        <v>332400</v>
      </c>
      <c r="I9" s="17">
        <v>2082400</v>
      </c>
      <c r="J9" s="3">
        <f t="shared" si="1"/>
        <v>0</v>
      </c>
      <c r="K9" s="2"/>
      <c r="L9" s="2"/>
      <c r="M9" s="2"/>
      <c r="N9" s="2"/>
      <c r="O9" s="2"/>
      <c r="P9" s="15">
        <v>40288</v>
      </c>
      <c r="Q9" s="22">
        <v>43209</v>
      </c>
      <c r="R9" s="2" t="s">
        <v>149</v>
      </c>
      <c r="S9" s="2" t="s">
        <v>150</v>
      </c>
      <c r="T9" s="2" t="s">
        <v>146</v>
      </c>
    </row>
    <row r="10" spans="1:20" ht="47.25" customHeight="1">
      <c r="A10" s="12">
        <v>7</v>
      </c>
      <c r="B10" s="16" t="s">
        <v>47</v>
      </c>
      <c r="C10" s="16" t="s">
        <v>34</v>
      </c>
      <c r="D10" s="2" t="s">
        <v>154</v>
      </c>
      <c r="E10" s="2"/>
      <c r="F10" s="3">
        <f t="shared" si="0"/>
        <v>370201</v>
      </c>
      <c r="G10" s="3">
        <v>281401</v>
      </c>
      <c r="H10" s="3">
        <v>88800</v>
      </c>
      <c r="I10" s="17">
        <v>370201</v>
      </c>
      <c r="J10" s="3">
        <f t="shared" si="1"/>
        <v>0</v>
      </c>
      <c r="K10" s="2"/>
      <c r="L10" s="2"/>
      <c r="M10" s="2"/>
      <c r="N10" s="2"/>
      <c r="O10" s="2"/>
      <c r="P10" s="15">
        <v>40458</v>
      </c>
      <c r="Q10" s="22">
        <v>42649</v>
      </c>
      <c r="R10" s="2" t="s">
        <v>155</v>
      </c>
      <c r="S10" s="2" t="s">
        <v>156</v>
      </c>
      <c r="T10" s="2" t="s">
        <v>137</v>
      </c>
    </row>
    <row r="11" spans="1:20" ht="47.25" customHeight="1">
      <c r="A11" s="12">
        <v>8</v>
      </c>
      <c r="B11" s="16" t="s">
        <v>46</v>
      </c>
      <c r="C11" s="16" t="s">
        <v>34</v>
      </c>
      <c r="D11" s="19" t="s">
        <v>158</v>
      </c>
      <c r="E11" s="2"/>
      <c r="F11" s="3">
        <f t="shared" si="0"/>
        <v>500000</v>
      </c>
      <c r="G11" s="3">
        <v>425000</v>
      </c>
      <c r="H11" s="3">
        <v>75000</v>
      </c>
      <c r="I11" s="17">
        <v>500000</v>
      </c>
      <c r="J11" s="3">
        <f t="shared" si="1"/>
        <v>0</v>
      </c>
      <c r="K11" s="2"/>
      <c r="L11" s="2"/>
      <c r="M11" s="2"/>
      <c r="N11" s="2"/>
      <c r="O11" s="2"/>
      <c r="P11" s="18">
        <v>41376</v>
      </c>
      <c r="Q11" s="23">
        <v>43201</v>
      </c>
      <c r="R11" s="2" t="s">
        <v>159</v>
      </c>
      <c r="S11" s="2" t="s">
        <v>160</v>
      </c>
      <c r="T11" s="2" t="s">
        <v>122</v>
      </c>
    </row>
    <row r="12" spans="1:20" ht="46.5" customHeight="1">
      <c r="A12" s="12">
        <v>9</v>
      </c>
      <c r="B12" s="2" t="s">
        <v>1</v>
      </c>
      <c r="C12" s="2" t="s">
        <v>34</v>
      </c>
      <c r="D12" s="19" t="s">
        <v>162</v>
      </c>
      <c r="E12" s="2"/>
      <c r="F12" s="3">
        <f t="shared" si="0"/>
        <v>1525000</v>
      </c>
      <c r="G12" s="3">
        <v>1000000</v>
      </c>
      <c r="H12" s="3">
        <v>525000</v>
      </c>
      <c r="I12" s="17">
        <v>1525000</v>
      </c>
      <c r="J12" s="3">
        <f t="shared" si="1"/>
        <v>0</v>
      </c>
      <c r="K12" s="2"/>
      <c r="L12" s="2"/>
      <c r="M12" s="2"/>
      <c r="N12" s="2"/>
      <c r="O12" s="2"/>
      <c r="P12" s="18">
        <v>40905</v>
      </c>
      <c r="Q12" s="23">
        <v>42731</v>
      </c>
      <c r="R12" s="2" t="s">
        <v>163</v>
      </c>
      <c r="S12" s="2" t="s">
        <v>164</v>
      </c>
      <c r="T12" s="2" t="s">
        <v>157</v>
      </c>
    </row>
    <row r="13" spans="1:20" ht="51.75" customHeight="1">
      <c r="A13" s="12">
        <v>10</v>
      </c>
      <c r="B13" s="2" t="s">
        <v>2</v>
      </c>
      <c r="C13" s="2" t="s">
        <v>34</v>
      </c>
      <c r="D13" s="19" t="s">
        <v>165</v>
      </c>
      <c r="E13" s="2"/>
      <c r="F13" s="3">
        <f t="shared" si="0"/>
        <v>250000</v>
      </c>
      <c r="G13" s="3">
        <v>200000</v>
      </c>
      <c r="H13" s="3">
        <v>50000</v>
      </c>
      <c r="I13" s="17">
        <v>250000</v>
      </c>
      <c r="J13" s="3">
        <f t="shared" si="1"/>
        <v>0</v>
      </c>
      <c r="K13" s="2"/>
      <c r="L13" s="2"/>
      <c r="M13" s="2"/>
      <c r="N13" s="2"/>
      <c r="O13" s="2"/>
      <c r="P13" s="18">
        <v>41191</v>
      </c>
      <c r="Q13" s="23">
        <v>42285</v>
      </c>
      <c r="R13" s="2" t="s">
        <v>71</v>
      </c>
      <c r="S13" s="2" t="s">
        <v>166</v>
      </c>
      <c r="T13" s="2" t="s">
        <v>146</v>
      </c>
    </row>
    <row r="14" spans="1:20" ht="42" customHeight="1">
      <c r="A14" s="12">
        <v>11</v>
      </c>
      <c r="B14" s="16" t="s">
        <v>38</v>
      </c>
      <c r="C14" s="16" t="s">
        <v>34</v>
      </c>
      <c r="D14" s="2" t="s">
        <v>167</v>
      </c>
      <c r="E14" s="2"/>
      <c r="F14" s="3">
        <f t="shared" si="0"/>
        <v>1000000</v>
      </c>
      <c r="G14" s="3">
        <v>0</v>
      </c>
      <c r="H14" s="3">
        <v>1000000</v>
      </c>
      <c r="I14" s="17">
        <v>1000000</v>
      </c>
      <c r="J14" s="3">
        <f t="shared" si="1"/>
        <v>0</v>
      </c>
      <c r="K14" s="2"/>
      <c r="L14" s="2"/>
      <c r="M14" s="2"/>
      <c r="N14" s="2"/>
      <c r="O14" s="2"/>
      <c r="P14" s="15">
        <v>41291</v>
      </c>
      <c r="Q14" s="22">
        <v>42385</v>
      </c>
      <c r="R14" s="2" t="s">
        <v>169</v>
      </c>
      <c r="S14" s="2" t="s">
        <v>168</v>
      </c>
      <c r="T14" s="2" t="s">
        <v>133</v>
      </c>
    </row>
    <row r="15" spans="1:20" ht="43.5" customHeight="1">
      <c r="A15" s="12">
        <v>12</v>
      </c>
      <c r="B15" s="16" t="s">
        <v>32</v>
      </c>
      <c r="C15" s="16" t="s">
        <v>34</v>
      </c>
      <c r="D15" s="19" t="s">
        <v>170</v>
      </c>
      <c r="E15" s="2"/>
      <c r="F15" s="3">
        <f t="shared" si="0"/>
        <v>809560.13</v>
      </c>
      <c r="G15" s="3">
        <v>697540</v>
      </c>
      <c r="H15" s="3">
        <v>112020.13</v>
      </c>
      <c r="I15" s="17">
        <v>809560.13</v>
      </c>
      <c r="J15" s="3">
        <f t="shared" si="1"/>
        <v>0</v>
      </c>
      <c r="K15" s="2"/>
      <c r="L15" s="2"/>
      <c r="M15" s="2"/>
      <c r="N15" s="2"/>
      <c r="O15" s="2"/>
      <c r="P15" s="18">
        <v>41443</v>
      </c>
      <c r="Q15" s="22">
        <v>42903</v>
      </c>
      <c r="R15" s="2" t="s">
        <v>171</v>
      </c>
      <c r="S15" s="2" t="s">
        <v>172</v>
      </c>
      <c r="T15" s="2" t="s">
        <v>127</v>
      </c>
    </row>
    <row r="16" spans="1:20" ht="46.5" customHeight="1">
      <c r="A16" s="12">
        <v>13</v>
      </c>
      <c r="B16" s="16" t="s">
        <v>3</v>
      </c>
      <c r="C16" s="16" t="s">
        <v>34</v>
      </c>
      <c r="D16" s="19" t="s">
        <v>173</v>
      </c>
      <c r="E16" s="2"/>
      <c r="F16" s="3">
        <f t="shared" si="0"/>
        <v>565840</v>
      </c>
      <c r="G16" s="3">
        <v>0</v>
      </c>
      <c r="H16" s="3">
        <v>565840</v>
      </c>
      <c r="I16" s="17">
        <v>565840</v>
      </c>
      <c r="J16" s="3">
        <f t="shared" si="1"/>
        <v>0</v>
      </c>
      <c r="K16" s="2"/>
      <c r="L16" s="2"/>
      <c r="M16" s="2"/>
      <c r="N16" s="2"/>
      <c r="O16" s="2"/>
      <c r="P16" s="15">
        <v>41355</v>
      </c>
      <c r="Q16" s="22">
        <v>42450</v>
      </c>
      <c r="R16" s="2" t="s">
        <v>174</v>
      </c>
      <c r="S16" s="2" t="s">
        <v>175</v>
      </c>
      <c r="T16" s="2" t="s">
        <v>113</v>
      </c>
    </row>
    <row r="17" spans="1:20" ht="49.5" customHeight="1">
      <c r="A17" s="12">
        <v>14</v>
      </c>
      <c r="B17" s="16" t="s">
        <v>8</v>
      </c>
      <c r="C17" s="16" t="s">
        <v>34</v>
      </c>
      <c r="D17" s="19" t="s">
        <v>176</v>
      </c>
      <c r="E17" s="2"/>
      <c r="F17" s="3">
        <f t="shared" si="0"/>
        <v>648165.03</v>
      </c>
      <c r="G17" s="3">
        <v>527700</v>
      </c>
      <c r="H17" s="3">
        <v>120465.03</v>
      </c>
      <c r="I17" s="17">
        <v>648165.03</v>
      </c>
      <c r="J17" s="3">
        <f t="shared" si="1"/>
        <v>0</v>
      </c>
      <c r="K17" s="2"/>
      <c r="L17" s="2"/>
      <c r="M17" s="2"/>
      <c r="N17" s="2"/>
      <c r="O17" s="2"/>
      <c r="P17" s="18">
        <v>41425</v>
      </c>
      <c r="Q17" s="22">
        <v>43250</v>
      </c>
      <c r="R17" s="2" t="s">
        <v>177</v>
      </c>
      <c r="S17" s="2" t="s">
        <v>178</v>
      </c>
      <c r="T17" s="2" t="s">
        <v>121</v>
      </c>
    </row>
    <row r="18" spans="1:20" ht="47.25" customHeight="1">
      <c r="A18" s="12">
        <v>15</v>
      </c>
      <c r="B18" s="16" t="s">
        <v>73</v>
      </c>
      <c r="C18" s="16" t="s">
        <v>34</v>
      </c>
      <c r="D18" s="19" t="s">
        <v>101</v>
      </c>
      <c r="E18" s="2"/>
      <c r="F18" s="3">
        <f t="shared" si="0"/>
        <v>2000000</v>
      </c>
      <c r="G18" s="3">
        <v>0</v>
      </c>
      <c r="H18" s="3">
        <v>2000000</v>
      </c>
      <c r="I18" s="17">
        <v>2000000</v>
      </c>
      <c r="J18" s="3">
        <f t="shared" si="1"/>
        <v>0</v>
      </c>
      <c r="K18" s="2"/>
      <c r="L18" s="2"/>
      <c r="M18" s="2"/>
      <c r="N18" s="2"/>
      <c r="O18" s="2"/>
      <c r="P18" s="18">
        <v>41478</v>
      </c>
      <c r="Q18" s="22">
        <v>42573</v>
      </c>
      <c r="R18" s="2" t="s">
        <v>69</v>
      </c>
      <c r="S18" s="2" t="s">
        <v>161</v>
      </c>
      <c r="T18" s="2" t="s">
        <v>129</v>
      </c>
    </row>
    <row r="19" spans="1:20" ht="42" customHeight="1">
      <c r="A19" s="12">
        <v>16</v>
      </c>
      <c r="B19" s="16" t="s">
        <v>9</v>
      </c>
      <c r="C19" s="16" t="s">
        <v>34</v>
      </c>
      <c r="D19" s="19" t="s">
        <v>78</v>
      </c>
      <c r="E19" s="2"/>
      <c r="F19" s="3">
        <f t="shared" si="0"/>
        <v>3752420</v>
      </c>
      <c r="G19" s="3">
        <v>3209245</v>
      </c>
      <c r="H19" s="3">
        <v>543175</v>
      </c>
      <c r="I19" s="17">
        <v>3752420</v>
      </c>
      <c r="J19" s="3">
        <f t="shared" si="1"/>
        <v>0</v>
      </c>
      <c r="K19" s="2"/>
      <c r="L19" s="2"/>
      <c r="M19" s="2"/>
      <c r="N19" s="2"/>
      <c r="O19" s="2"/>
      <c r="P19" s="18">
        <v>41446</v>
      </c>
      <c r="Q19" s="22">
        <v>42906</v>
      </c>
      <c r="R19" s="2" t="s">
        <v>74</v>
      </c>
      <c r="S19" s="2" t="s">
        <v>75</v>
      </c>
      <c r="T19" s="2" t="s">
        <v>114</v>
      </c>
    </row>
    <row r="20" spans="1:20" ht="39.75" customHeight="1">
      <c r="A20" s="12">
        <v>17</v>
      </c>
      <c r="B20" s="16" t="s">
        <v>10</v>
      </c>
      <c r="C20" s="16" t="s">
        <v>34</v>
      </c>
      <c r="D20" s="19" t="s">
        <v>76</v>
      </c>
      <c r="E20" s="2"/>
      <c r="F20" s="3">
        <f t="shared" si="0"/>
        <v>1311635.3999999999</v>
      </c>
      <c r="G20" s="3">
        <v>407447.62</v>
      </c>
      <c r="H20" s="3">
        <v>904187.78</v>
      </c>
      <c r="I20" s="17">
        <v>1311635.3999999999</v>
      </c>
      <c r="J20" s="3">
        <f t="shared" si="1"/>
        <v>0</v>
      </c>
      <c r="K20" s="2"/>
      <c r="L20" s="2"/>
      <c r="M20" s="2"/>
      <c r="N20" s="2"/>
      <c r="O20" s="2"/>
      <c r="P20" s="18">
        <v>41522</v>
      </c>
      <c r="Q20" s="23">
        <v>43712</v>
      </c>
      <c r="R20" s="2" t="s">
        <v>68</v>
      </c>
      <c r="S20" s="2" t="s">
        <v>77</v>
      </c>
      <c r="T20" s="2" t="s">
        <v>128</v>
      </c>
    </row>
    <row r="21" spans="1:20" ht="40.5" customHeight="1">
      <c r="A21" s="12">
        <v>18</v>
      </c>
      <c r="B21" s="16" t="s">
        <v>4</v>
      </c>
      <c r="C21" s="16" t="s">
        <v>34</v>
      </c>
      <c r="D21" s="19" t="s">
        <v>79</v>
      </c>
      <c r="E21" s="2"/>
      <c r="F21" s="3">
        <f t="shared" si="0"/>
        <v>2500000</v>
      </c>
      <c r="G21" s="3">
        <v>0</v>
      </c>
      <c r="H21" s="3">
        <v>2500000</v>
      </c>
      <c r="I21" s="17">
        <v>2500000</v>
      </c>
      <c r="J21" s="3">
        <f t="shared" si="1"/>
        <v>0</v>
      </c>
      <c r="K21" s="2"/>
      <c r="L21" s="2"/>
      <c r="M21" s="2"/>
      <c r="N21" s="2"/>
      <c r="O21" s="2"/>
      <c r="P21" s="18">
        <v>41492</v>
      </c>
      <c r="Q21" s="22">
        <v>43317</v>
      </c>
      <c r="R21" s="2" t="s">
        <v>80</v>
      </c>
      <c r="S21" s="2" t="s">
        <v>81</v>
      </c>
      <c r="T21" s="2" t="s">
        <v>130</v>
      </c>
    </row>
    <row r="22" spans="1:20" ht="81.75" customHeight="1">
      <c r="A22" s="12">
        <v>19</v>
      </c>
      <c r="B22" s="16" t="s">
        <v>40</v>
      </c>
      <c r="C22" s="16" t="s">
        <v>34</v>
      </c>
      <c r="D22" s="19" t="s">
        <v>82</v>
      </c>
      <c r="E22" s="2"/>
      <c r="F22" s="3">
        <f t="shared" si="0"/>
        <v>10000000</v>
      </c>
      <c r="G22" s="3">
        <v>0</v>
      </c>
      <c r="H22" s="3">
        <v>10000000</v>
      </c>
      <c r="I22" s="17">
        <f>3000000+2096280.88+3000000</f>
        <v>8096280.8799999999</v>
      </c>
      <c r="J22" s="3">
        <f t="shared" si="1"/>
        <v>1903719.12</v>
      </c>
      <c r="K22" s="2"/>
      <c r="L22" s="2"/>
      <c r="M22" s="2"/>
      <c r="N22" s="2"/>
      <c r="O22" s="2"/>
      <c r="P22" s="18">
        <v>41654</v>
      </c>
      <c r="Q22" s="23">
        <v>42930</v>
      </c>
      <c r="R22" s="2" t="s">
        <v>50</v>
      </c>
      <c r="S22" s="2" t="s">
        <v>83</v>
      </c>
      <c r="T22" s="2" t="s">
        <v>157</v>
      </c>
    </row>
    <row r="23" spans="1:20" ht="90.75" customHeight="1">
      <c r="A23" s="12">
        <v>20</v>
      </c>
      <c r="B23" s="16" t="s">
        <v>84</v>
      </c>
      <c r="C23" s="16" t="s">
        <v>34</v>
      </c>
      <c r="D23" s="19" t="s">
        <v>85</v>
      </c>
      <c r="E23" s="2"/>
      <c r="F23" s="3">
        <f t="shared" si="0"/>
        <v>426893.02</v>
      </c>
      <c r="G23" s="3">
        <v>0</v>
      </c>
      <c r="H23" s="3">
        <v>426893.02</v>
      </c>
      <c r="I23" s="17">
        <v>426893.02</v>
      </c>
      <c r="J23" s="3">
        <f t="shared" si="1"/>
        <v>0</v>
      </c>
      <c r="K23" s="2"/>
      <c r="L23" s="2"/>
      <c r="M23" s="2"/>
      <c r="N23" s="2"/>
      <c r="O23" s="2"/>
      <c r="P23" s="18">
        <v>41554</v>
      </c>
      <c r="Q23" s="22">
        <v>42283</v>
      </c>
      <c r="R23" s="2" t="s">
        <v>52</v>
      </c>
      <c r="S23" s="2" t="s">
        <v>87</v>
      </c>
      <c r="T23" s="2" t="s">
        <v>125</v>
      </c>
    </row>
    <row r="24" spans="1:20" ht="68.25" customHeight="1">
      <c r="A24" s="12">
        <v>21</v>
      </c>
      <c r="B24" s="16" t="s">
        <v>5</v>
      </c>
      <c r="C24" s="16" t="s">
        <v>34</v>
      </c>
      <c r="D24" s="19" t="s">
        <v>86</v>
      </c>
      <c r="E24" s="2"/>
      <c r="F24" s="3">
        <f t="shared" si="0"/>
        <v>510028.67</v>
      </c>
      <c r="G24" s="3">
        <v>0</v>
      </c>
      <c r="H24" s="3">
        <v>510028.67</v>
      </c>
      <c r="I24" s="17">
        <v>510028.67</v>
      </c>
      <c r="J24" s="3">
        <f t="shared" si="1"/>
        <v>0</v>
      </c>
      <c r="K24" s="2"/>
      <c r="L24" s="2"/>
      <c r="M24" s="2"/>
      <c r="N24" s="2"/>
      <c r="O24" s="2"/>
      <c r="P24" s="18">
        <v>41554</v>
      </c>
      <c r="Q24" s="22">
        <v>42283</v>
      </c>
      <c r="R24" s="2" t="s">
        <v>88</v>
      </c>
      <c r="S24" s="2" t="s">
        <v>89</v>
      </c>
      <c r="T24" s="2" t="s">
        <v>115</v>
      </c>
    </row>
    <row r="25" spans="1:20" ht="81" customHeight="1">
      <c r="A25" s="12">
        <v>22</v>
      </c>
      <c r="B25" s="16" t="s">
        <v>39</v>
      </c>
      <c r="C25" s="16" t="s">
        <v>34</v>
      </c>
      <c r="D25" s="2" t="s">
        <v>90</v>
      </c>
      <c r="E25" s="2"/>
      <c r="F25" s="3">
        <f t="shared" si="0"/>
        <v>1699057.9</v>
      </c>
      <c r="G25" s="3">
        <v>0</v>
      </c>
      <c r="H25" s="3">
        <f>681451.4+1017606.5</f>
        <v>1699057.9</v>
      </c>
      <c r="I25" s="17">
        <f>681451.4+388511.5</f>
        <v>1069962.8999999999</v>
      </c>
      <c r="J25" s="3">
        <f t="shared" si="1"/>
        <v>629095</v>
      </c>
      <c r="K25" s="2"/>
      <c r="L25" s="2"/>
      <c r="M25" s="2"/>
      <c r="N25" s="2"/>
      <c r="O25" s="2"/>
      <c r="P25" s="18">
        <v>41627</v>
      </c>
      <c r="Q25" s="23">
        <v>42356</v>
      </c>
      <c r="R25" s="2" t="s">
        <v>96</v>
      </c>
      <c r="S25" s="2" t="s">
        <v>91</v>
      </c>
      <c r="T25" s="2" t="s">
        <v>92</v>
      </c>
    </row>
    <row r="26" spans="1:20" ht="40.5" customHeight="1">
      <c r="A26" s="12">
        <v>23</v>
      </c>
      <c r="B26" s="16" t="s">
        <v>6</v>
      </c>
      <c r="C26" s="16" t="s">
        <v>34</v>
      </c>
      <c r="D26" s="19" t="s">
        <v>93</v>
      </c>
      <c r="E26" s="2"/>
      <c r="F26" s="3">
        <f t="shared" si="0"/>
        <v>1688786</v>
      </c>
      <c r="G26" s="3">
        <v>0</v>
      </c>
      <c r="H26" s="3">
        <f>890970+797816</f>
        <v>1688786</v>
      </c>
      <c r="I26" s="17">
        <v>890970</v>
      </c>
      <c r="J26" s="3">
        <f t="shared" si="1"/>
        <v>797816</v>
      </c>
      <c r="K26" s="2"/>
      <c r="L26" s="2"/>
      <c r="M26" s="2"/>
      <c r="N26" s="2"/>
      <c r="O26" s="2"/>
      <c r="P26" s="18">
        <v>41627</v>
      </c>
      <c r="Q26" s="23">
        <v>42722</v>
      </c>
      <c r="R26" s="2" t="s">
        <v>94</v>
      </c>
      <c r="S26" s="2" t="s">
        <v>95</v>
      </c>
      <c r="T26" s="2" t="s">
        <v>115</v>
      </c>
    </row>
    <row r="27" spans="1:20" ht="45" customHeight="1">
      <c r="A27" s="12">
        <v>24</v>
      </c>
      <c r="B27" s="2" t="s">
        <v>7</v>
      </c>
      <c r="C27" s="2" t="s">
        <v>34</v>
      </c>
      <c r="D27" s="2" t="s">
        <v>97</v>
      </c>
      <c r="E27" s="2"/>
      <c r="F27" s="3">
        <f t="shared" si="0"/>
        <v>1842200</v>
      </c>
      <c r="G27" s="3">
        <v>1350000</v>
      </c>
      <c r="H27" s="3">
        <v>492200</v>
      </c>
      <c r="I27" s="17">
        <v>1842200</v>
      </c>
      <c r="J27" s="3">
        <f t="shared" si="1"/>
        <v>0</v>
      </c>
      <c r="K27" s="2"/>
      <c r="L27" s="2"/>
      <c r="M27" s="2"/>
      <c r="N27" s="2"/>
      <c r="O27" s="2"/>
      <c r="P27" s="18">
        <v>41780</v>
      </c>
      <c r="Q27" s="22">
        <v>43605</v>
      </c>
      <c r="R27" s="2" t="s">
        <v>98</v>
      </c>
      <c r="S27" s="2" t="s">
        <v>99</v>
      </c>
      <c r="T27" s="2" t="s">
        <v>137</v>
      </c>
    </row>
    <row r="28" spans="1:20" ht="41.25" customHeight="1">
      <c r="A28" s="12">
        <v>25</v>
      </c>
      <c r="B28" s="2" t="s">
        <v>102</v>
      </c>
      <c r="C28" s="2" t="s">
        <v>34</v>
      </c>
      <c r="D28" s="19" t="s">
        <v>100</v>
      </c>
      <c r="E28" s="2"/>
      <c r="F28" s="3">
        <f t="shared" si="0"/>
        <v>9380230</v>
      </c>
      <c r="G28" s="3">
        <v>0</v>
      </c>
      <c r="H28" s="3">
        <v>9380230</v>
      </c>
      <c r="I28" s="17">
        <f>2968285+3131450</f>
        <v>6099735</v>
      </c>
      <c r="J28" s="3">
        <f t="shared" si="1"/>
        <v>3280495</v>
      </c>
      <c r="K28" s="2"/>
      <c r="L28" s="2"/>
      <c r="M28" s="2"/>
      <c r="N28" s="2"/>
      <c r="O28" s="2"/>
      <c r="P28" s="18">
        <v>41816</v>
      </c>
      <c r="Q28" s="23">
        <v>43824</v>
      </c>
      <c r="R28" s="18" t="s">
        <v>103</v>
      </c>
      <c r="S28" s="2" t="s">
        <v>104</v>
      </c>
      <c r="T28" s="2" t="s">
        <v>129</v>
      </c>
    </row>
    <row r="29" spans="1:20" ht="63.75" customHeight="1">
      <c r="A29" s="12">
        <v>26</v>
      </c>
      <c r="B29" s="2" t="s">
        <v>105</v>
      </c>
      <c r="C29" s="2" t="s">
        <v>34</v>
      </c>
      <c r="D29" s="19" t="s">
        <v>106</v>
      </c>
      <c r="E29" s="2"/>
      <c r="F29" s="3">
        <f t="shared" si="0"/>
        <v>1428185.7</v>
      </c>
      <c r="G29" s="3">
        <v>0</v>
      </c>
      <c r="H29" s="3">
        <v>1428185.7</v>
      </c>
      <c r="I29" s="17">
        <f>1060385.7+367800</f>
        <v>1428185.7</v>
      </c>
      <c r="J29" s="3">
        <f t="shared" si="1"/>
        <v>0</v>
      </c>
      <c r="K29" s="2"/>
      <c r="L29" s="2"/>
      <c r="M29" s="2"/>
      <c r="N29" s="2"/>
      <c r="O29" s="2"/>
      <c r="P29" s="18">
        <v>41862</v>
      </c>
      <c r="Q29" s="23">
        <v>42410</v>
      </c>
      <c r="R29" s="18" t="s">
        <v>107</v>
      </c>
      <c r="S29" s="18" t="s">
        <v>108</v>
      </c>
      <c r="T29" s="2" t="s">
        <v>122</v>
      </c>
    </row>
    <row r="30" spans="1:20" ht="62.25" customHeight="1">
      <c r="A30" s="12">
        <v>27</v>
      </c>
      <c r="B30" s="2" t="s">
        <v>42</v>
      </c>
      <c r="C30" s="2" t="s">
        <v>34</v>
      </c>
      <c r="D30" s="19" t="s">
        <v>109</v>
      </c>
      <c r="E30" s="2"/>
      <c r="F30" s="3">
        <f t="shared" si="0"/>
        <v>653172</v>
      </c>
      <c r="G30" s="3">
        <v>0</v>
      </c>
      <c r="H30" s="3">
        <v>653172</v>
      </c>
      <c r="I30" s="17">
        <v>653172</v>
      </c>
      <c r="J30" s="3">
        <f t="shared" si="1"/>
        <v>0</v>
      </c>
      <c r="K30" s="2"/>
      <c r="L30" s="2"/>
      <c r="M30" s="2"/>
      <c r="N30" s="2"/>
      <c r="O30" s="2"/>
      <c r="P30" s="18">
        <v>41862</v>
      </c>
      <c r="Q30" s="23">
        <v>42410</v>
      </c>
      <c r="R30" s="18" t="s">
        <v>110</v>
      </c>
      <c r="S30" s="18" t="s">
        <v>111</v>
      </c>
      <c r="T30" s="2" t="s">
        <v>126</v>
      </c>
    </row>
    <row r="31" spans="1:20" ht="84">
      <c r="A31" s="12">
        <v>28</v>
      </c>
      <c r="B31" s="2" t="s">
        <v>35</v>
      </c>
      <c r="C31" s="2" t="s">
        <v>34</v>
      </c>
      <c r="D31" s="19" t="s">
        <v>112</v>
      </c>
      <c r="E31" s="2"/>
      <c r="F31" s="3">
        <f t="shared" si="0"/>
        <v>1818774.65</v>
      </c>
      <c r="G31" s="3">
        <v>0</v>
      </c>
      <c r="H31" s="3">
        <v>1818774.65</v>
      </c>
      <c r="I31" s="17">
        <f>552663+1014111.65</f>
        <v>1566774.65</v>
      </c>
      <c r="J31" s="3">
        <f t="shared" si="1"/>
        <v>252000</v>
      </c>
      <c r="K31" s="2"/>
      <c r="L31" s="2"/>
      <c r="M31" s="2"/>
      <c r="N31" s="2"/>
      <c r="O31" s="2"/>
      <c r="P31" s="18">
        <v>41880</v>
      </c>
      <c r="Q31" s="23">
        <v>42610</v>
      </c>
      <c r="R31" s="20" t="s">
        <v>49</v>
      </c>
      <c r="S31" s="21" t="s">
        <v>51</v>
      </c>
      <c r="T31" s="2" t="s">
        <v>116</v>
      </c>
    </row>
    <row r="32" spans="1:20" ht="44.25" customHeight="1">
      <c r="A32" s="12">
        <v>29</v>
      </c>
      <c r="B32" s="2" t="s">
        <v>43</v>
      </c>
      <c r="C32" s="2" t="s">
        <v>34</v>
      </c>
      <c r="D32" s="19" t="s">
        <v>53</v>
      </c>
      <c r="E32" s="2"/>
      <c r="F32" s="3">
        <f t="shared" si="0"/>
        <v>9707904</v>
      </c>
      <c r="G32" s="3">
        <v>0</v>
      </c>
      <c r="H32" s="3">
        <v>9707904</v>
      </c>
      <c r="I32" s="17">
        <v>0</v>
      </c>
      <c r="J32" s="3">
        <f t="shared" si="1"/>
        <v>9707904</v>
      </c>
      <c r="K32" s="2"/>
      <c r="L32" s="2"/>
      <c r="M32" s="2"/>
      <c r="N32" s="2"/>
      <c r="O32" s="2"/>
      <c r="P32" s="2"/>
      <c r="Q32" s="9"/>
      <c r="R32" s="18" t="s">
        <v>72</v>
      </c>
      <c r="S32" s="18" t="s">
        <v>19</v>
      </c>
      <c r="T32" s="2" t="s">
        <v>121</v>
      </c>
    </row>
    <row r="33" spans="1:20" ht="44.25" customHeight="1">
      <c r="A33" s="12">
        <v>30</v>
      </c>
      <c r="B33" s="2" t="s">
        <v>66</v>
      </c>
      <c r="C33" s="2" t="s">
        <v>34</v>
      </c>
      <c r="D33" s="19" t="s">
        <v>54</v>
      </c>
      <c r="E33" s="2"/>
      <c r="F33" s="3">
        <f t="shared" si="0"/>
        <v>1394500</v>
      </c>
      <c r="G33" s="3">
        <v>0</v>
      </c>
      <c r="H33" s="3">
        <v>1394500</v>
      </c>
      <c r="I33" s="17">
        <v>1094500</v>
      </c>
      <c r="J33" s="3">
        <f t="shared" si="1"/>
        <v>300000</v>
      </c>
      <c r="K33" s="2"/>
      <c r="L33" s="2"/>
      <c r="M33" s="2"/>
      <c r="N33" s="2"/>
      <c r="O33" s="2"/>
      <c r="P33" s="18">
        <v>41928</v>
      </c>
      <c r="Q33" s="23">
        <v>42658</v>
      </c>
      <c r="R33" s="18" t="s">
        <v>55</v>
      </c>
      <c r="S33" s="18" t="s">
        <v>56</v>
      </c>
      <c r="T33" s="2" t="s">
        <v>122</v>
      </c>
    </row>
    <row r="34" spans="1:20" ht="52.5" customHeight="1">
      <c r="A34" s="12">
        <v>31</v>
      </c>
      <c r="B34" s="2" t="s">
        <v>33</v>
      </c>
      <c r="C34" s="2" t="s">
        <v>34</v>
      </c>
      <c r="D34" s="19" t="s">
        <v>59</v>
      </c>
      <c r="E34" s="2"/>
      <c r="F34" s="3">
        <f t="shared" si="0"/>
        <v>874368.6</v>
      </c>
      <c r="G34" s="3">
        <v>0</v>
      </c>
      <c r="H34" s="3">
        <v>874368.6</v>
      </c>
      <c r="I34" s="17">
        <v>874368.6</v>
      </c>
      <c r="J34" s="3">
        <f t="shared" si="1"/>
        <v>0</v>
      </c>
      <c r="K34" s="2"/>
      <c r="L34" s="2"/>
      <c r="M34" s="2"/>
      <c r="N34" s="2"/>
      <c r="O34" s="2"/>
      <c r="P34" s="15">
        <v>42004</v>
      </c>
      <c r="Q34" s="23">
        <v>42368</v>
      </c>
      <c r="R34" s="2" t="s">
        <v>64</v>
      </c>
      <c r="S34" s="18" t="s">
        <v>65</v>
      </c>
      <c r="T34" s="18" t="s">
        <v>65</v>
      </c>
    </row>
    <row r="35" spans="1:20" ht="60" customHeight="1">
      <c r="A35" s="12">
        <v>32</v>
      </c>
      <c r="B35" s="2" t="s">
        <v>37</v>
      </c>
      <c r="C35" s="2" t="s">
        <v>34</v>
      </c>
      <c r="D35" s="19" t="s">
        <v>60</v>
      </c>
      <c r="E35" s="2"/>
      <c r="F35" s="3">
        <f t="shared" si="0"/>
        <v>1059721.6000000001</v>
      </c>
      <c r="G35" s="3">
        <v>0</v>
      </c>
      <c r="H35" s="3">
        <v>1059721.6000000001</v>
      </c>
      <c r="I35" s="17">
        <v>975721.6</v>
      </c>
      <c r="J35" s="3">
        <f t="shared" si="1"/>
        <v>84000.000000000116</v>
      </c>
      <c r="K35" s="2"/>
      <c r="L35" s="2"/>
      <c r="M35" s="2"/>
      <c r="N35" s="2"/>
      <c r="O35" s="2"/>
      <c r="P35" s="15">
        <v>41977</v>
      </c>
      <c r="Q35" s="23">
        <v>42707</v>
      </c>
      <c r="R35" s="18" t="s">
        <v>61</v>
      </c>
      <c r="S35" s="21" t="s">
        <v>62</v>
      </c>
      <c r="T35" s="2" t="s">
        <v>129</v>
      </c>
    </row>
    <row r="36" spans="1:20" ht="65.25" customHeight="1">
      <c r="A36" s="12">
        <v>33</v>
      </c>
      <c r="B36" s="2" t="s">
        <v>11</v>
      </c>
      <c r="C36" s="2" t="s">
        <v>34</v>
      </c>
      <c r="D36" s="19" t="s">
        <v>57</v>
      </c>
      <c r="E36" s="2"/>
      <c r="F36" s="3">
        <f t="shared" si="0"/>
        <v>1987880</v>
      </c>
      <c r="G36" s="3">
        <v>0</v>
      </c>
      <c r="H36" s="3">
        <v>1987880</v>
      </c>
      <c r="I36" s="17">
        <v>428000</v>
      </c>
      <c r="J36" s="3">
        <f t="shared" si="1"/>
        <v>1559880</v>
      </c>
      <c r="K36" s="2"/>
      <c r="L36" s="2"/>
      <c r="M36" s="2"/>
      <c r="N36" s="2"/>
      <c r="O36" s="2"/>
      <c r="P36" s="15">
        <v>42004</v>
      </c>
      <c r="Q36" s="23">
        <v>42734</v>
      </c>
      <c r="R36" s="18" t="s">
        <v>58</v>
      </c>
      <c r="S36" s="18" t="s">
        <v>63</v>
      </c>
      <c r="T36" s="2" t="s">
        <v>121</v>
      </c>
    </row>
    <row r="37" spans="1:20" ht="65.25" customHeight="1">
      <c r="A37" s="12">
        <v>34</v>
      </c>
      <c r="B37" s="2" t="s">
        <v>36</v>
      </c>
      <c r="C37" s="2" t="s">
        <v>34</v>
      </c>
      <c r="D37" s="19" t="s">
        <v>67</v>
      </c>
      <c r="E37" s="2"/>
      <c r="F37" s="3">
        <f t="shared" si="0"/>
        <v>858576.48</v>
      </c>
      <c r="G37" s="3">
        <v>0</v>
      </c>
      <c r="H37" s="3">
        <v>858576.48</v>
      </c>
      <c r="I37" s="17">
        <v>858576.48</v>
      </c>
      <c r="J37" s="3">
        <f t="shared" si="1"/>
        <v>0</v>
      </c>
      <c r="K37" s="2"/>
      <c r="L37" s="2"/>
      <c r="M37" s="2"/>
      <c r="N37" s="2"/>
      <c r="O37" s="2"/>
      <c r="P37" s="15">
        <v>42004</v>
      </c>
      <c r="Q37" s="23">
        <v>42551</v>
      </c>
      <c r="R37" s="18" t="s">
        <v>20</v>
      </c>
      <c r="S37" s="21" t="s">
        <v>21</v>
      </c>
      <c r="T37" s="2" t="s">
        <v>130</v>
      </c>
    </row>
    <row r="38" spans="1:20" ht="57.75" customHeight="1">
      <c r="A38" s="12">
        <v>35</v>
      </c>
      <c r="B38" s="2" t="s">
        <v>41</v>
      </c>
      <c r="C38" s="2" t="s">
        <v>34</v>
      </c>
      <c r="D38" s="19" t="s">
        <v>70</v>
      </c>
      <c r="E38" s="2"/>
      <c r="F38" s="3">
        <f t="shared" si="0"/>
        <v>221599</v>
      </c>
      <c r="G38" s="3">
        <v>0</v>
      </c>
      <c r="H38" s="3">
        <v>221599</v>
      </c>
      <c r="I38" s="17">
        <v>221599</v>
      </c>
      <c r="J38" s="3">
        <f t="shared" si="1"/>
        <v>0</v>
      </c>
      <c r="K38" s="2"/>
      <c r="L38" s="2"/>
      <c r="M38" s="2"/>
      <c r="N38" s="2"/>
      <c r="O38" s="2"/>
      <c r="P38" s="15">
        <v>41978</v>
      </c>
      <c r="Q38" s="23">
        <v>42342</v>
      </c>
      <c r="R38" s="18" t="s">
        <v>22</v>
      </c>
      <c r="S38" s="18" t="s">
        <v>23</v>
      </c>
      <c r="T38" s="2" t="s">
        <v>143</v>
      </c>
    </row>
    <row r="39" spans="1:20" ht="58.5" customHeight="1">
      <c r="A39" s="12">
        <v>36</v>
      </c>
      <c r="B39" s="2" t="s">
        <v>12</v>
      </c>
      <c r="C39" s="2" t="s">
        <v>34</v>
      </c>
      <c r="D39" s="19" t="s">
        <v>25</v>
      </c>
      <c r="E39" s="2"/>
      <c r="F39" s="3">
        <f t="shared" si="0"/>
        <v>652855</v>
      </c>
      <c r="G39" s="3">
        <v>0</v>
      </c>
      <c r="H39" s="3">
        <v>652855</v>
      </c>
      <c r="I39" s="17">
        <v>323400</v>
      </c>
      <c r="J39" s="3">
        <f t="shared" si="1"/>
        <v>329455</v>
      </c>
      <c r="K39" s="2"/>
      <c r="L39" s="2"/>
      <c r="M39" s="2"/>
      <c r="N39" s="2"/>
      <c r="O39" s="2"/>
      <c r="P39" s="15">
        <v>42065</v>
      </c>
      <c r="Q39" s="23">
        <v>42430</v>
      </c>
      <c r="R39" s="18" t="s">
        <v>26</v>
      </c>
      <c r="S39" s="18" t="s">
        <v>27</v>
      </c>
      <c r="T39" s="2" t="s">
        <v>116</v>
      </c>
    </row>
    <row r="40" spans="1:20" ht="24.75" customHeight="1">
      <c r="A40" s="2"/>
      <c r="B40" s="24" t="s">
        <v>124</v>
      </c>
      <c r="C40" s="25"/>
      <c r="D40" s="25"/>
      <c r="E40" s="25"/>
      <c r="F40" s="5">
        <f t="shared" ref="F40:O40" si="2">SUM(F4:F39)</f>
        <v>94819954.180000007</v>
      </c>
      <c r="G40" s="5">
        <f t="shared" si="2"/>
        <v>16688333.619999999</v>
      </c>
      <c r="H40" s="5">
        <f t="shared" si="2"/>
        <v>78131620.559999987</v>
      </c>
      <c r="I40" s="5">
        <f t="shared" si="2"/>
        <v>75975590.060000002</v>
      </c>
      <c r="J40" s="5">
        <f t="shared" si="2"/>
        <v>18844364.120000001</v>
      </c>
      <c r="K40" s="5">
        <f t="shared" si="2"/>
        <v>0</v>
      </c>
      <c r="L40" s="5">
        <f t="shared" si="2"/>
        <v>0</v>
      </c>
      <c r="M40" s="5">
        <f t="shared" si="2"/>
        <v>0</v>
      </c>
      <c r="N40" s="5">
        <f t="shared" si="2"/>
        <v>0</v>
      </c>
      <c r="O40" s="5">
        <f t="shared" si="2"/>
        <v>0</v>
      </c>
      <c r="P40" s="2"/>
      <c r="Q40" s="2"/>
      <c r="R40" s="2"/>
      <c r="S40" s="2"/>
      <c r="T40" s="2"/>
    </row>
    <row r="41" spans="1:20">
      <c r="H41" s="10"/>
    </row>
    <row r="42" spans="1:20">
      <c r="H42" s="10"/>
    </row>
    <row r="43" spans="1:20">
      <c r="H43" s="10"/>
    </row>
    <row r="44" spans="1:20">
      <c r="H44" s="10"/>
    </row>
    <row r="45" spans="1:20">
      <c r="F45" s="1"/>
      <c r="G45" s="1"/>
      <c r="H45" s="10"/>
      <c r="I45" s="1"/>
      <c r="J45" s="1"/>
      <c r="K45" s="1"/>
      <c r="L45" s="1"/>
      <c r="M45" s="1"/>
      <c r="N45" s="1"/>
      <c r="O45" s="1"/>
      <c r="P45" s="1"/>
      <c r="Q45" s="1"/>
      <c r="R45" s="11"/>
      <c r="S45" s="11"/>
      <c r="T45" s="11"/>
    </row>
    <row r="47" spans="1:20" ht="12.7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2.7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6:20" ht="12.7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6:20" ht="12.7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6:20" ht="12.7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6:20" ht="12.7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6:20" ht="12.7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6:20" ht="12.7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6:20" ht="12.7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6:20" ht="12.7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6:20" ht="12.7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6:20" ht="12.7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6:20" ht="12.7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6:20" ht="12.7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6:20" ht="12.7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6:20" ht="12.7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6:20" ht="12.7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6:20" ht="12.7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6:20" ht="12.7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6:20" ht="12.7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6:20" ht="12.7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6:20" ht="12.7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6:20" ht="12.7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6:20" ht="12.7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6:20" ht="12.7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6:20" ht="12.7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6:20" ht="12.7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6:20" ht="12.7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6:20" ht="12.7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6:20" ht="12.7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6:20" ht="12.7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6:20" ht="12.7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6:20" ht="12.7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6:20" ht="12.7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6:20" ht="12.7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6:20" ht="12.7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6:20" ht="12.7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6:20" ht="12.7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6:20" ht="12.7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6:20" ht="12.7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6:20" ht="12.7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6:20" ht="12.7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6:20" ht="12.7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6:20" ht="12.7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6:20" ht="12.7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6:20" ht="12.7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6:20" ht="12.7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6:20" ht="12.7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6:20" ht="12.7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6:20" ht="12.7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6:20" ht="12.7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6:20" ht="12.7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6:20" ht="12.7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6:20" ht="12.7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6:20" ht="12.7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6:20" ht="12.7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6:20" ht="12.7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6:20" ht="12.7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6:20" ht="12.7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6:20" ht="12.7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6:20" ht="12.7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6:20" ht="12.7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6:20" ht="12.7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6:20" ht="12.7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6:20" ht="12.7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6:20" ht="12.7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6:20" ht="12.7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6:20" ht="12.7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6:20" ht="12.7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6:20" ht="12.7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6:20" ht="12.7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6:20" ht="12.7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6:20" ht="12.7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6:20" ht="12.7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6:20" ht="12.7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6:20" ht="12.7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6:20" ht="12.7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6:20" ht="12.7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6:20" ht="12.7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6:20" ht="12.7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6:20" ht="12.7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6:20" ht="12.7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6:20" ht="12.7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6:20" ht="12.7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6:20" ht="12.7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6:20" ht="12.7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6:20" ht="12.7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6:20" ht="12.7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6:20" ht="12.7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6:20" ht="12.7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6:20" ht="12.7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6:20" ht="12.7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6:20" ht="12.7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6:20" ht="12.7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6:20" ht="12.7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6:20" ht="12.7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6:20" ht="12.7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6:20" ht="12.7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6:20" ht="12.7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6:20" ht="12.7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6:20" ht="12.7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6:20" ht="12.7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6:20" ht="12.7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6:20" ht="12.7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6:20" ht="12.7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6:20" ht="12.7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6:20" ht="12.7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6:20" ht="12.7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6:20" ht="12.7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6:20" ht="12.7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6:20" ht="12.7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6:20" ht="12.7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6:20" ht="12.7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6:20" ht="12.7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6:20" ht="12.7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6:20" ht="12.7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6:20" ht="12.7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6:20" ht="12.7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6:20" ht="12.7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6:20" ht="12.7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6:20" ht="12.7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6:20" ht="12.7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6:20" ht="12.7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6:20" ht="12.7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6:20" ht="12.7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6:20" ht="12.7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6:20" ht="12.7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6:20" ht="12.7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6:20" ht="12.7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6:20" ht="12.7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6:20" ht="12.7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6:20" ht="12.7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6:20" ht="12.7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6:20" ht="12.7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6:20" ht="12.7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6:20" ht="12.7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6:20" ht="12.7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6:20" ht="12.7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6:20" ht="12.7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6:20" ht="12.7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6:20" ht="12.7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6:20" ht="12.7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6:20" ht="12.7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6:20" ht="12.7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6:20" ht="12.7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6:20" ht="12.7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6:20" ht="12.7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6:20" ht="12.7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6:20" ht="12.7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6:20" ht="12.7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6:20" ht="12.7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6:20" ht="12.7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6:20" ht="12.7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6:20" ht="12.7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6:20" ht="12.7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6:20" ht="12.7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6:20" ht="12.7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6:20" ht="12.7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6:20" ht="12.7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6:20" ht="12.7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6:20" ht="12.7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6:20" ht="12.7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6:20" ht="12.7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6:20" ht="12.7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6:20" ht="12.7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6:20" ht="12.7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6:20" ht="12.7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6:20" ht="12.7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6:20" ht="12.7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6:20" ht="12.7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6:20" ht="12.7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6:20" ht="12.7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6:20" ht="12.7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6:20" ht="12.7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6:20" ht="12.7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6:20" ht="12.7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6:20" ht="12.7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6:20" ht="12.7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6:20" ht="12.7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6:20" ht="12.7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6:20" ht="12.7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6:20" ht="12.7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6:20" ht="12.7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6:20" ht="12.7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6:20" ht="12.7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6:20" ht="12.7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6:20" ht="12.7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6:20" ht="12.7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6:20" ht="12.7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6:20" ht="12.7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6:20" ht="12.7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6:20" ht="12.7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6:20" ht="12.7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6:20" ht="12.7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6:20" ht="12.7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6:20" ht="12.7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6:20" ht="12.7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6:20" ht="12.7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6:20" ht="12.7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6:20" ht="12.7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6:20" ht="12.7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6:20" ht="12.7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6:20" ht="12.7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6:20" ht="12.7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6:20" ht="12.7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6:20" ht="12.7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6:20" ht="12.7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6:20" ht="12.7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6:20" ht="12.7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6:20" ht="12.7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6:20" ht="12.7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6:20" ht="12.7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6:20" ht="12.7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6:20" ht="12.7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6:20" ht="12.7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6:20" ht="12.7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6:20" ht="12.7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6:20" ht="12.7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6:20" ht="12.7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6:20" ht="12.7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6:20" ht="12.7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6:20" ht="12.7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6:20" ht="12.7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6:20" ht="12.7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6:20" ht="12.7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6:20" ht="12.7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6:20" ht="12.7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6:20" ht="12.7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6:20" ht="12.7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6:20" ht="12.7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6:20" ht="12.7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6:20" ht="12.7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6:20" ht="12.7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6:20" ht="12.7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6:20" ht="12.7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6:20" ht="12.7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6:20" ht="12.7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6:20" ht="12.7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6:20" ht="12.7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6:20" ht="12.7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6:20" ht="12.7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6:20" ht="12.7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6:20" ht="12.7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6:20" ht="12.7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6:20" ht="12.7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6:20" ht="12.7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6:20" ht="12.7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6:20" ht="12.7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6:20" ht="12.7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6:20" ht="12.7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6:20" ht="12.7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6:20" ht="12.7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6:20" ht="12.7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6:20" ht="12.7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6:20" ht="12.7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6:20" ht="12.7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6:20" ht="12.7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6:20" ht="12.7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6:20" ht="12.7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6:20" ht="12.7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6:20" ht="12.7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6:20" ht="12.7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6:20" ht="12.7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6:20" ht="12.7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6:20" ht="12.7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6:20" ht="12.7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6:20" ht="12.7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6:20" ht="12.7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6:20" ht="12.7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6:20" ht="12.7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6:20" ht="12.7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6:20" ht="12.7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6:20" ht="12.7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6:20" ht="12.7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6:20" ht="12.7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6:20" ht="12.7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6:20" ht="12.7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6:20" ht="12.7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6:20" ht="12.7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6:20" ht="12.7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6:20" ht="12.7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6:20" ht="12.7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6:20" ht="12.7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6:20" ht="12.7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6:20" ht="12.7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6:20" ht="12.7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6:20" ht="12.7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6:20" ht="12.7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6:20" ht="12.7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6:20" ht="12.7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6:20" ht="12.7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6:20" ht="12.7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6:20" ht="12.7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6:20" ht="12.7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6:20" ht="12.7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6:20" ht="12.7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6:20" ht="12.7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6:20" ht="12.7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6:20" ht="12.7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6:20" ht="12.7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6:20" ht="12.7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6:20" ht="12.7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6:20" ht="12.7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6:20" ht="12.7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6:20" ht="12.7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6:20" ht="12.7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6:20" ht="12.7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6:20" ht="12.7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6:20" ht="12.7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6:20" ht="12.7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6:20" ht="12.7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6:20" ht="12.7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6:20" ht="12.7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6:20" ht="12.7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6:20" ht="12.7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6:20" ht="12.7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6:20" ht="12.7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6:20" ht="12.7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6:20" ht="12.7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6:20" ht="12.7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6:20" ht="12.7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6:20" ht="12.7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6:20" ht="12.7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6:20" ht="12.7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6:20" ht="12.7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6:20" ht="12.7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6:20" ht="12.7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6:20" ht="12.7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6:20" ht="12.7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6:20" ht="12.7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6:20" ht="12.7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6:20" ht="12.7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6:20" ht="12.7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6:20" ht="12.7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6:20" ht="12.7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6:20" ht="12.7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6:20" ht="12.7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6:20" ht="12.7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6:20" ht="12.7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6:20" ht="12.7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6:20" ht="12.7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6:20" ht="12.7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6:20" ht="12.7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6:20" ht="12.7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6:20" ht="12.7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6:20" ht="12.7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6:20" ht="12.7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6:20" ht="12.7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6:20" ht="12.7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6:20" ht="12.7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6:20" ht="12.7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6:20" ht="12.7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6:20" ht="12.7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6:20" ht="12.7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6:20" ht="12.7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6:20" ht="12.7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6:20" ht="12.7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6:20" ht="12.7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6:20" ht="12.7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6:20" ht="12.7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6:20" ht="12.7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6:20" ht="12.7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6:20" ht="12.7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6:20" ht="12.7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6:20" ht="12.7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6:20" ht="12.7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6:20" ht="12.7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6:20" ht="12.7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6:20" ht="12.7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6:20" ht="12.7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6:20" ht="12.7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6:20" ht="12.7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6:20" ht="12.7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6:20" ht="12.7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6:20" ht="12.7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6:20" ht="12.7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6:20" ht="12.7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6:20" ht="12.7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6:20" ht="12.7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6:20" ht="12.7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6:20" ht="12.7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6:20" ht="12.7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6:20" ht="12.7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6:20" ht="12.7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6:20" ht="12.7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6:20" ht="12.7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6:20" ht="12.7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6:20" ht="12.7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6:20" ht="12.7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6:20" ht="12.7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6:20" ht="12.7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6:20" ht="12.7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6:20" ht="12.7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6:20" ht="12.7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6:20" ht="12.7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6:20" ht="12.7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6:20" ht="12.7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6:20" ht="12.7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6:20" ht="12.7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6:20" ht="12.7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6:20" ht="12.7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6:20" ht="12.7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6:20" ht="12.7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6:20" ht="12.7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6:20" ht="12.7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6:20" ht="12.7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6:20" ht="12.7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6:20" ht="12.7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6:20" ht="12.7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6:20" ht="12.7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6:20" ht="12.7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6:20" ht="12.7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6:20" ht="12.7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6:20" ht="12.7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6:20" ht="12.7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6:20" ht="12.7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6:20" ht="12.7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6:20" ht="12.7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6:20" ht="12.7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6:20" ht="12.7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6:20" ht="12.7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6:20" ht="12.7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6:20" ht="12.7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6:20" ht="12.7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6:20" ht="12.7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6:20" ht="12.7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6:20" ht="12.75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6:20" ht="12.75"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6:20" ht="12.75"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6:20" ht="12.75"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6:20" ht="12.75"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6:20" ht="12.75"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6:20" ht="12.75"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6:20" ht="12.75"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6:20" ht="12.75"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6:20" ht="12.75"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6:20" ht="12.75"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6:20" ht="12.75"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6:20" ht="12.75"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6:20" ht="12.75"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6:20" ht="12.75"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6:20" ht="12.75"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6:20" ht="12.75"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6:20" ht="12.75"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6:20" ht="12.75"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6:20" ht="12.75"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6:20" ht="12.75"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6:20" ht="12.75"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6:20" ht="12.75"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6:20" ht="12.75"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6:20" ht="12.75"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6:20" ht="12.75"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6:20" ht="12.75"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6:20" ht="12.75"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6:20" ht="12.75"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6:20" ht="12.75"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6:20" ht="12.75"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6:20" ht="12.75"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6:20" ht="12.75"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6:20" ht="12.75"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6:20" ht="12.75"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6:20" ht="12.75"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6:20" ht="12.75"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6:20" ht="12.75"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6:20" ht="12.75"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6:20" ht="12.75"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6:20" ht="12.75"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6:20" ht="12.75"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6:20" ht="12.75"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6:20" ht="12.75"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6:20" ht="12.75"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6:20" ht="12.75"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6:20" ht="12.75"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6:20" ht="12.75"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6:20" ht="12.75"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6:20" ht="12.75"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6:20" ht="12.75"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6:20" ht="12.75"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6:20" ht="12.75"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6:20" ht="12.75"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6:20" ht="12.75"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6:20" ht="12.75"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6:20" ht="12.75"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6:20" ht="12.75"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6:20" ht="12.75"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6:20" ht="12.75"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6:20" ht="12.75"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6:20" ht="12.75"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6:20" ht="12.75"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6:20" ht="12.75"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6:20" ht="12.75"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6:20" ht="12.75"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6:20" ht="12.75"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6:20" ht="12.75"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6:20" ht="12.75"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6:20" ht="12.75"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6:20" ht="12.75"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6:20" ht="12.75"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6:20" ht="12.75"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6:20" ht="12.75"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6:20" ht="12.75"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6:20" ht="12.75"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6:20" ht="12.75"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6:20" ht="12.75"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6:20" ht="12.75"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6:20" ht="12.75"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6:20" ht="12.75"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6:20" ht="12.75"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6:20" ht="12.75"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6:20" ht="12.75"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6:20" ht="12.75"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6:20" ht="12.75"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6:20" ht="12.75"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6:20" ht="12.75"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6:20" ht="12.75"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6:20" ht="12.75"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6:20" ht="12.75"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6:20" ht="12.75"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6:20" ht="12.75"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6:20" ht="12.75"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6:20" ht="12.75"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6:20" ht="12.75"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6:20" ht="12.75"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6:20" ht="12.75"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6:20" ht="12.75"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6:20" ht="12.75"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6:20" ht="12.75"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6:20" ht="12.75"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6:20" ht="12.75"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6:20" ht="12.75"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6:20" ht="12.75"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6:20" ht="12.75"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6:20" ht="12.75"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6:20" ht="12.75"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6:20" ht="12.75"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6:20" ht="12.75"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6:20" ht="12.75"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6:20" ht="12.75"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6:20" ht="12.75"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6:20" ht="12.75"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6:20" ht="12.75"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6:20" ht="12.75"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6:20" ht="12.75"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6:20" ht="12.75"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6:20" ht="12.75"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6:20" ht="12.75"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6:20" ht="12.75"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6:20" ht="12.75"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6:20" ht="12.75"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6:20" ht="12.75"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6:20" ht="12.75"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6:20" ht="12.75"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6:20" ht="12.75"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6:20" ht="12.75"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6:20" ht="12.75"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6:20" ht="12.75"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6:20" ht="12.75"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6:20" ht="12.75"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6:20" ht="12.75"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6:20" ht="12.75"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6:20" ht="12.75"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6:20" ht="12.75"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6:20" ht="12.75"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6:20" ht="12.75"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6:20" ht="12.75"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6:20" ht="12.75"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6:20" ht="12.75"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6:20" ht="12.75"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6:20" ht="12.75"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6:20" ht="12.75"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6:20" ht="12.75"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6:20" ht="12.75"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6:20" ht="12.75"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6:20" ht="12.75"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6:20" ht="12.75"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6:20" ht="12.75"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6:20" ht="12.75"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6:20" ht="12.75"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6:20" ht="12.75"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6:20" ht="12.75"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6:20" ht="12.75"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6:20" ht="12.75"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6:20" ht="12.75"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6:20" ht="12.75"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6:20" ht="12.75"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6:20" ht="12.75"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6:20" ht="12.75"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6:20" ht="12.75"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6:20" ht="12.75"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6:20" ht="12.75"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6:20" ht="12.75"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6:20" ht="12.75"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6:20" ht="12.75"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6:20" ht="12.75"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6:20" ht="12.75"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6:20" ht="12.75"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6:20" ht="12.75"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6:20" ht="12.75"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6:20" ht="12.75"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6:20" ht="12.75"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6:20" ht="12.75"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6:20" ht="12.75"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6:20" ht="12.75"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6:20" ht="12.75"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6:20" ht="12.75"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6:20" ht="12.75"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6:20" ht="12.75"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6:20" ht="12.75"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6:20" ht="12.75"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6:20" ht="12.75"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6:20" ht="12.75"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6:20" ht="12.75"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6:20" ht="12.75"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6:20" ht="12.75"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6:20" ht="12.75"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6:20" ht="12.75"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6:20" ht="12.75"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6:20" ht="12.75"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6:20" ht="12.75"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6:20" ht="12.75"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6:20" ht="12.75"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6:20" ht="12.75"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6:20" ht="12.75"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6:20" ht="12.75"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6:20" ht="12.75"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6:20" ht="12.75"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6:20" ht="12.75"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6:20" ht="12.75"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6:20" ht="12.75"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6:20" ht="12.75"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6:20" ht="12.75"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6:20" ht="12.75"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6:20" ht="12.75"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6:20" ht="12.75"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6:20" ht="12.75"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6:20" ht="12.75"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6:20" ht="12.75"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6:20" ht="12.75"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6:20" ht="12.75"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6:20" ht="12.75"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6:20" ht="12.75"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6:20" ht="12.75"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6:20" ht="12.75"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6:20" ht="12.75"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6:20" ht="12.75"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6:20" ht="12.75"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6:20" ht="12.75"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6:20" ht="12.75"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6:20" ht="12.75"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6:20" ht="12.75"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6:20" ht="12.75"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6:20" ht="12.75"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6:20" ht="12.75"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6:20" ht="12.75"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6:20" ht="12.75"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6:20" ht="12.75"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6:20" ht="12.75"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6:20" ht="12.75"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6:20" ht="12.75"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6:20" ht="12.75"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6:20" ht="12.75"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6:20" ht="12.75"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6:20" ht="12.75"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6:20" ht="12.75"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6:20" ht="12.75"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6:20" ht="12.75"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6:20" ht="12.75"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6:20" ht="12.75"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6:20" ht="12.75"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6:20" ht="12.75"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6:20" ht="12.75"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6:20" ht="12.75"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6:20" ht="12.75"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6:20" ht="12.75"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6:20" ht="12.75"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6:20" ht="12.75"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6:20" ht="12.75"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6:20" ht="12.75"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6:20" ht="12.75"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6:20" ht="12.75"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6:20" ht="12.75"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6:20" ht="12.75"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6:20" ht="12.75"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6:20" ht="12.75"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6:20" ht="12.75"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6:20" ht="12.75"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6:20" ht="12.75"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6:20" ht="12.75"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6:20" ht="12.75"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6:20" ht="12.75"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6:20" ht="12.75"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6:20" ht="12.75"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6:20" ht="12.75"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6:20" ht="12.75"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6:20" ht="12.75"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6:20" ht="12.75"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6:20" ht="12.75"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6:20" ht="12.75"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6:20" ht="12.75"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6:20" ht="12.75"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6:20" ht="12.75"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6:20" ht="12.75"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6:20" ht="12.75"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6:20" ht="12.75"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6:20" ht="12.75"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6:20" ht="12.75"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6:20" ht="12.75"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6:20" ht="12.75"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6:20" ht="12.75"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6:20" ht="12.75"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6:20" ht="12.75"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6:20" ht="12.75"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6:20" ht="12.75"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6:20" ht="12.75"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6:20" ht="12.75"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6:20" ht="12.75"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6:20" ht="12.75"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6:20" ht="12.75"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6:20" ht="12.75"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6:20" ht="12.75"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6:20" ht="12.75"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6:20" ht="12.75"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6:20" ht="12.75"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6:20" ht="12.75"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6:20" ht="12.75"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6:20" ht="12.75"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6:20" ht="12.75"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6:20" ht="12.75"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6:20" ht="12.75"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6:20" ht="12.75"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6:20" ht="12.75"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6:20" ht="12.75"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6:20" ht="12.75"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6:20" ht="12.75"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6:20" ht="12.75"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6:20" ht="12.75"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6:20" ht="12.75"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6:20" ht="12.75"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6:20" ht="12.75"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6:20" ht="12.75"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6:20" ht="12.75"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6:20" ht="12.75"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6:20" ht="12.75"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6:20" ht="12.75"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6:20" ht="12.75"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6:20" ht="12.75"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6:20" ht="12.75"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6:20" ht="12.75"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6:20" ht="12.75"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6:20" ht="12.75"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6:20" ht="12.75"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6:20" ht="12.75"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6:20" ht="12.75"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6:20" ht="12.75"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6:20" ht="12.75"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6:20" ht="12.75"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6:20" ht="12.75"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6:20" ht="12.75"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6:20" ht="12.75"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6:20" ht="12.75"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6:20" ht="12.75"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6:20" ht="12.75"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6:20" ht="12.75"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6:20" ht="12.75"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6:20" ht="12.75"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6:20" ht="12.75"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6:20" ht="12.75"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6:20" ht="12.75"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6:20" ht="12.75"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6:20" ht="12.75"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6:20" ht="12.75"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6:20" ht="12.75"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6:20" ht="12.75"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6:20" ht="12.75"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6:20" ht="12.75"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6:20" ht="12.75"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6:20" ht="12.75"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6:20" ht="12.75"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6:20" ht="12.75"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6:20" ht="12.75"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6:20" ht="12.75"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6:20" ht="12.75"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6:20" ht="12.75"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6:20" ht="12.75"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6:20" ht="12.75"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6:20" ht="12.75"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6:20" ht="12.75"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6:20" ht="12.75"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6:20" ht="12.75"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6:20" ht="12.75"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6:20" ht="12.75"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6:20" ht="12.75"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6:20" ht="12.75"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6:20" ht="12.75"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6:20" ht="12.75"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6:20" ht="12.75"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6:20" ht="12.75"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6:20" ht="12.75"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6:20" ht="12.75"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6:20" ht="12.75"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6:20" ht="12.75"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6:20" ht="12.75"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6:20" ht="12.75"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6:20" ht="12.75"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6:20" ht="12.75"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6:20" ht="12.75"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6:20" ht="12.75"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6:20" ht="12.75"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6:20" ht="12.75"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6:20" ht="12.75"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6:20" ht="12.75"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6:20" ht="12.75"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6:20" ht="12.75"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6:20" ht="12.75"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6:20" ht="12.75"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6:20" ht="12.75"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6:20" ht="12.75"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6:20" ht="12.75"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6:20" ht="12.75"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6:20" ht="12.75"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6:20" ht="12.75"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6:20" ht="12.75"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6:20" ht="12.75"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6:20" ht="12.75"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6:20" ht="12.75"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6:20" ht="12.75"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6:20" ht="12.75"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6:20" ht="12.75"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6:20" ht="12.75"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6:20" ht="12.75"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6:20" ht="12.75"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6:20" ht="12.75"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6:20" ht="12.75"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6:20" ht="12.75"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6:20" ht="12.75"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6:20" ht="12.75"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6:20" ht="12.75"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6:20" ht="12.75"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6:20" ht="12.75"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6:20" ht="12.75"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6:20" ht="12.75"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6:20" ht="12.75"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6:20" ht="12.75"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6:20" ht="12.75"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6:20" ht="12.75"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6:20" ht="12.75"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6:20" ht="12.75"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6:20" ht="12.75"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6:20" ht="12.75"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6:20" ht="12.75"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6:20" ht="12.75"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6:20" ht="12.75"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6:20" ht="12.75"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6:20" ht="12.75"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6:20" ht="12.75"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6:20" ht="12.75"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6:20" ht="12.75"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6:20" ht="12.75"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6:20" ht="12.75"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6:20" ht="12.75"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6:20" ht="12.75"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6:20" ht="12.75"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6:20" ht="12.75"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6:20" ht="12.75"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6:20" ht="12.75"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6:20" ht="12.75"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6:20" ht="12.75"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6:20" ht="12.75"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6:20" ht="12.75"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6:20" ht="12.75"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6:20" ht="12.75"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6:20" ht="12.75"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6:20" ht="12.75"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6:20" ht="12.75"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6:20" ht="12.75"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6:20" ht="12.75"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6:20" ht="12.75"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6:20" ht="12.75"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6:20" ht="12.75"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6:20" ht="12.75"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6:20" ht="12.75"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6:20" ht="12.75"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6:20" ht="12.75"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6:20" ht="12.75"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6:20" ht="12.75"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6:20" ht="12.75"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6:20" ht="12.75"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6:20" ht="12.75"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6:20" ht="12.75"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6:20" ht="12.75"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6:20" ht="12.75"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6:20" ht="12.75"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6:20" ht="12.75"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6:20" ht="12.75"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6:20" ht="12.75"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6:20" ht="12.75"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6:20" ht="12.75"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6:20" ht="12.75"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6:20" ht="12.75"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6:20" ht="12.75"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6:20" ht="12.75"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6:20" ht="12.75"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6:20" ht="12.75"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6:20" ht="12.75"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6:20" ht="12.75"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6:20" ht="12.75"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6:20" ht="12.75"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6:20" ht="12.75"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6:20" ht="12.75"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6:20" ht="12.75"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6:20" ht="12.75"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6:20" ht="12.75"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6:20" ht="12.75"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6:20" ht="12.75"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6:20" ht="12.75"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6:20" ht="12.75"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6:20" ht="12.75"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6:20" ht="12.75"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6:20" ht="12.75"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6:20" ht="12.75"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6:20" ht="12.75"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6:20" ht="12.75"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6:20" ht="12.75"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6:20" ht="12.75"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6:20" ht="12.75"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6:20" ht="12.75"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6:20" ht="12.75"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6:20" ht="12.75"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6:20" ht="12.75"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6:20" ht="12.75"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6:20" ht="12.75"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6:20" ht="12.75"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6:20" ht="12.75"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6:20" ht="12.75"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6:20" ht="12.75"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6:20" ht="12.75"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6:20" ht="12.75"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6:20" ht="12.75"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6:20" ht="12.75"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6:20" ht="12.75"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6:20" ht="12.75"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6:20" ht="12.75"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6:20" ht="12.75"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6:20" ht="12.75"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6:20" ht="12.75"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6:20" ht="12.75"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6:20" ht="12.75"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6:20" ht="12.75"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6:20" ht="12.75"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6:20" ht="12.75"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6:20" ht="12.75"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6:20" ht="12.75"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6:20" ht="12.75"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6:20" ht="12.75"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6:20" ht="12.75"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6:20" ht="12.75"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6:20" ht="12.75"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6:20" ht="12.75"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6:20" ht="12.75"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6:20" ht="12.75"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6:20" ht="12.75"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6:20" ht="12.75"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6:20" ht="12.75"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6:20" ht="12.75"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6:20" ht="12.75"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6:20" ht="12.75"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6:20" ht="12.75"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6:20" ht="12.75"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6:20" ht="12.75"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6:20" ht="12.75"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6:20" ht="12.75"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6:20" ht="12.75"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6:20" ht="12.75"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6:20" ht="12.75"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6:20" ht="12.75"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6:20" ht="12.75"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6:20" ht="12.75"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6:20" ht="12.75"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6:20" ht="12.75"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6:20" ht="12.75"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6:20" ht="12.75"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6:20" ht="12.75"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6:20" ht="12.75"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6:20" ht="12.75"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6:20" ht="12.75"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6:20" ht="12.75"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6:20" ht="12.75"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6:20" ht="12.75"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6:20" ht="12.75"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6:20" ht="12.75"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6:20" ht="12.75"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6:20" ht="12.75"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6:20" ht="12.75"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6:20" ht="12.75"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6:20" ht="12.75"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6:20" ht="12.75"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6:20" ht="12.75"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6:20" ht="12.75"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6:20" ht="12.75"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6:20" ht="12.75"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6:20" ht="12.75"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6:20" ht="12.75"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6:20" ht="12.75"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6:20" ht="12.75"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6:20" ht="12.75"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6:20" ht="12.75"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6:20" ht="12.75"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6:20" ht="12.75"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6:20" ht="12.75"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6:20" ht="12.75"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6:20" ht="12.75"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6:20" ht="12.75"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6:20" ht="12.75"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6:20" ht="12.75"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6:20" ht="12.75"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6:20" ht="12.75"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6:20" ht="12.75"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6:20" ht="12.75"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6:20" ht="12.75"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6:20" ht="12.75"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6:20" ht="12.75"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6:20" ht="12.75"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6:20" ht="12.75"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6:20" ht="12.75"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</row>
    <row r="1071" spans="6:20" ht="12.75"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</row>
    <row r="1072" spans="6:20" ht="12.75"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</row>
    <row r="1073" spans="6:20" ht="12.75"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</row>
    <row r="1074" spans="6:20" ht="12.75"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</row>
    <row r="1075" spans="6:20" ht="12.75"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</row>
    <row r="1076" spans="6:20" ht="12.75"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</row>
    <row r="1077" spans="6:20" ht="12.75"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</row>
    <row r="1078" spans="6:20" ht="12.75"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</row>
    <row r="1079" spans="6:20" ht="12.75"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</row>
    <row r="1080" spans="6:20" ht="12.75"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</row>
    <row r="1081" spans="6:20" ht="12.75"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</row>
    <row r="1082" spans="6:20" ht="12.75"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</row>
    <row r="1083" spans="6:20" ht="12.75"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</row>
    <row r="1084" spans="6:20" ht="12.75"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</row>
    <row r="1085" spans="6:20" ht="12.75"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</row>
    <row r="1086" spans="6:20" ht="12.75"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</row>
    <row r="1087" spans="6:20" ht="12.75"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</row>
    <row r="1088" spans="6:20" ht="12.75"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</row>
    <row r="1089" spans="6:20" ht="12.75"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</row>
    <row r="1090" spans="6:20" ht="12.75"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</row>
    <row r="1091" spans="6:20" ht="12.75"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</row>
    <row r="1092" spans="6:20" ht="12.75"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</row>
    <row r="1093" spans="6:20" ht="12.75"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</row>
    <row r="1094" spans="6:20" ht="12.75"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</row>
    <row r="1095" spans="6:20" ht="12.75"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</row>
    <row r="1096" spans="6:20" ht="12.75"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</row>
    <row r="1097" spans="6:20" ht="12.75"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</row>
    <row r="1098" spans="6:20" ht="12.75"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</row>
    <row r="1099" spans="6:20" ht="12.75"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</row>
    <row r="1100" spans="6:20" ht="12.75"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</row>
    <row r="1101" spans="6:20" ht="12.75"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</row>
    <row r="1102" spans="6:20" ht="12.75"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</row>
    <row r="1103" spans="6:20" ht="12.75"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</row>
    <row r="1104" spans="6:20" ht="12.75"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</row>
    <row r="1105" spans="6:20" ht="12.75"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</row>
    <row r="1106" spans="6:20" ht="12.75"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</row>
    <row r="1107" spans="6:20" ht="12.75"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</row>
    <row r="1108" spans="6:20" ht="12.75"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</row>
    <row r="1109" spans="6:20" ht="12.75"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</row>
    <row r="1110" spans="6:20" ht="12.75"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</row>
    <row r="1111" spans="6:20" ht="12.75"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</row>
    <row r="1112" spans="6:20" ht="12.75"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</row>
    <row r="1113" spans="6:20" ht="12.75"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</row>
    <row r="1114" spans="6:20" ht="12.75"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</row>
    <row r="1115" spans="6:20" ht="12.75"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</row>
    <row r="1116" spans="6:20" ht="12.75"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</row>
    <row r="1117" spans="6:20" ht="12.75"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</row>
    <row r="1118" spans="6:20" ht="12.75"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</row>
    <row r="1119" spans="6:20" ht="12.75"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</row>
    <row r="1120" spans="6:20" ht="12.75"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</row>
    <row r="1121" spans="6:20" ht="12.75"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</row>
    <row r="1122" spans="6:20" ht="12.75"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</row>
    <row r="1123" spans="6:20" ht="12.75"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</row>
    <row r="1124" spans="6:20" ht="12.75"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</row>
    <row r="1125" spans="6:20" ht="12.75"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</row>
    <row r="1126" spans="6:20" ht="12.75"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</row>
    <row r="1127" spans="6:20" ht="12.75"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</row>
    <row r="1128" spans="6:20" ht="12.75"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</row>
    <row r="1129" spans="6:20" ht="12.75"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</row>
    <row r="1130" spans="6:20" ht="12.75"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</row>
    <row r="1131" spans="6:20" ht="12.75"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</row>
    <row r="1132" spans="6:20" ht="12.75"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</row>
    <row r="1133" spans="6:20" ht="12.75"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</row>
    <row r="1134" spans="6:20" ht="12.75"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</row>
    <row r="1135" spans="6:20" ht="12.75"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</row>
    <row r="1136" spans="6:20" ht="12.75"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</row>
    <row r="1137" spans="6:20" ht="12.75"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</row>
    <row r="1138" spans="6:20" ht="12.75"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</row>
    <row r="1139" spans="6:20" ht="12.75"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</row>
    <row r="1140" spans="6:20" ht="12.75"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</row>
    <row r="1141" spans="6:20" ht="12.75"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</row>
    <row r="1142" spans="6:20" ht="12.75"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</row>
    <row r="1143" spans="6:20" ht="12.75"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</row>
    <row r="1144" spans="6:20" ht="12.75"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</row>
    <row r="1145" spans="6:20" ht="12.75"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</row>
    <row r="1146" spans="6:20" ht="12.75"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</row>
    <row r="1147" spans="6:20" ht="12.75"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</row>
    <row r="1148" spans="6:20" ht="12.75"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</row>
    <row r="1149" spans="6:20" ht="12.75"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</row>
    <row r="1150" spans="6:20" ht="12.75"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</row>
    <row r="1151" spans="6:20" ht="12.75"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</row>
    <row r="1152" spans="6:20" ht="12.75"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</row>
    <row r="1153" spans="6:20" ht="12.75"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</row>
    <row r="1154" spans="6:20" ht="12.75"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</row>
    <row r="1155" spans="6:20" ht="12.75"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</row>
    <row r="1156" spans="6:20" ht="12.75"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</row>
    <row r="1157" spans="6:20" ht="12.75"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</row>
    <row r="1158" spans="6:20" ht="12.75"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</row>
    <row r="1159" spans="6:20" ht="12.75"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</row>
    <row r="1160" spans="6:20" ht="12.75"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</row>
    <row r="1161" spans="6:20" ht="12.75"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</row>
    <row r="1162" spans="6:20" ht="12.75"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</row>
    <row r="1163" spans="6:20" ht="12.75"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</row>
    <row r="1164" spans="6:20" ht="12.75"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</row>
    <row r="1165" spans="6:20" ht="12.75"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</row>
    <row r="1166" spans="6:20" ht="12.75"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</row>
    <row r="1167" spans="6:20" ht="12.75"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</row>
    <row r="1168" spans="6:20" ht="12.75"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</row>
    <row r="1169" spans="6:20" ht="12.75"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</row>
    <row r="1170" spans="6:20" ht="12.75"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</row>
    <row r="1171" spans="6:20" ht="12.75"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</row>
    <row r="1172" spans="6:20" ht="12.75"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</row>
    <row r="1173" spans="6:20" ht="12.75"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</row>
    <row r="1174" spans="6:20" ht="12.75"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</row>
    <row r="1175" spans="6:20" ht="12.75"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</row>
    <row r="1176" spans="6:20" ht="12.75"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</row>
    <row r="1177" spans="6:20" ht="12.75"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</row>
    <row r="1178" spans="6:20" ht="12.75"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</row>
    <row r="1179" spans="6:20" ht="12.75"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</row>
    <row r="1180" spans="6:20" ht="12.75"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</row>
    <row r="1181" spans="6:20" ht="12.75"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</row>
    <row r="1182" spans="6:20" ht="12.75"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</row>
    <row r="1183" spans="6:20" ht="12.75"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</row>
    <row r="1184" spans="6:20" ht="12.75"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</row>
    <row r="1185" spans="6:20" ht="12.75"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</row>
    <row r="1186" spans="6:20" ht="12.75"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</row>
    <row r="1187" spans="6:20" ht="12.75"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</row>
    <row r="1188" spans="6:20" ht="12.75"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</row>
    <row r="1189" spans="6:20" ht="12.75"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</row>
    <row r="1190" spans="6:20" ht="12.75"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</row>
    <row r="1191" spans="6:20" ht="12.75"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</row>
    <row r="1192" spans="6:20" ht="12.75"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</row>
    <row r="1193" spans="6:20" ht="12.75"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</row>
    <row r="1194" spans="6:20" ht="12.75"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</row>
    <row r="1195" spans="6:20" ht="12.75"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</row>
    <row r="1196" spans="6:20" ht="12.75"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</row>
    <row r="1197" spans="6:20" ht="12.75"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</row>
    <row r="1198" spans="6:20" ht="12.75"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</row>
    <row r="1199" spans="6:20" ht="12.75"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</row>
    <row r="1200" spans="6:20" ht="12.75"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</row>
    <row r="1201" spans="6:20" ht="12.75"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</row>
    <row r="1202" spans="6:20" ht="12.75"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</row>
    <row r="1203" spans="6:20" ht="12.75"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</row>
    <row r="1204" spans="6:20" ht="12.75"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</row>
    <row r="1205" spans="6:20" ht="12.75"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</row>
    <row r="1206" spans="6:20" ht="12.75"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</row>
    <row r="1207" spans="6:20" ht="12.75"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</row>
    <row r="1208" spans="6:20" ht="12.75"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</row>
    <row r="1209" spans="6:20" ht="12.75"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</row>
    <row r="1210" spans="6:20" ht="12.75"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</row>
    <row r="1211" spans="6:20" ht="12.75"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</row>
    <row r="1212" spans="6:20" ht="12.75"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</row>
    <row r="1213" spans="6:20" ht="12.75"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</row>
    <row r="1214" spans="6:20" ht="12.75"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</row>
    <row r="1215" spans="6:20" ht="12.75"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</row>
    <row r="1216" spans="6:20" ht="12.75"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</row>
    <row r="1217" spans="6:20" ht="12.75"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</row>
    <row r="1218" spans="6:20" ht="12.75"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</row>
    <row r="1219" spans="6:20" ht="12.75"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</row>
    <row r="1220" spans="6:20" ht="12.75"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</row>
    <row r="1221" spans="6:20" ht="12.75"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</row>
    <row r="1222" spans="6:20" ht="12.75"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</row>
    <row r="1223" spans="6:20" ht="12.75"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</row>
    <row r="1224" spans="6:20" ht="12.75"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</row>
    <row r="1225" spans="6:20" ht="12.75"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</row>
    <row r="1226" spans="6:20" ht="12.75"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</row>
    <row r="1227" spans="6:20" ht="12.75"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</row>
    <row r="1228" spans="6:20" ht="12.75"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</row>
    <row r="1229" spans="6:20" ht="12.75"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</row>
    <row r="1230" spans="6:20" ht="12.75"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</row>
    <row r="1231" spans="6:20" ht="12.75"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</row>
    <row r="1232" spans="6:20" ht="12.75"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</row>
    <row r="1233" spans="6:20" ht="12.75"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</row>
    <row r="1234" spans="6:20" ht="12.75"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</row>
    <row r="1235" spans="6:20" ht="12.75"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</row>
    <row r="1236" spans="6:20" ht="12.75"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</row>
    <row r="1237" spans="6:20" ht="12.75"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</row>
    <row r="1238" spans="6:20" ht="12.75"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</row>
    <row r="1239" spans="6:20" ht="12.75"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</row>
    <row r="1240" spans="6:20" ht="12.75"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</row>
    <row r="1241" spans="6:20" ht="12.75"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</row>
    <row r="1242" spans="6:20" ht="12.75"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</row>
    <row r="1243" spans="6:20" ht="12.75"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</row>
    <row r="1244" spans="6:20" ht="12.75"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</row>
    <row r="1245" spans="6:20" ht="12.75"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</row>
    <row r="1246" spans="6:20" ht="12.75"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</row>
    <row r="1247" spans="6:20" ht="12.75"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</row>
    <row r="1248" spans="6:20" ht="12.75"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</row>
    <row r="1249" spans="6:20" ht="12.75"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</row>
    <row r="1250" spans="6:20" ht="12.75"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</row>
    <row r="1251" spans="6:20" ht="12.75"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</row>
    <row r="1252" spans="6:20" ht="12.75"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</row>
    <row r="1253" spans="6:20" ht="12.75"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</row>
    <row r="1254" spans="6:20" ht="12.75"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</row>
    <row r="1255" spans="6:20" ht="12.75"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</row>
    <row r="1256" spans="6:20" ht="12.75"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</row>
    <row r="1257" spans="6:20" ht="12.75"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</row>
    <row r="1258" spans="6:20" ht="12.75"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</row>
    <row r="1259" spans="6:20" ht="12.75"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</row>
    <row r="1260" spans="6:20" ht="12.75"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</row>
    <row r="1261" spans="6:20" ht="12.75"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</row>
    <row r="1262" spans="6:20" ht="12.75"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</row>
    <row r="1263" spans="6:20" ht="12.75"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</row>
    <row r="1264" spans="6:20" ht="12.75"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</row>
    <row r="1265" spans="6:20" ht="12.75"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</row>
    <row r="1266" spans="6:20" ht="12.75"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</row>
    <row r="1267" spans="6:20" ht="12.75"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</row>
    <row r="1268" spans="6:20" ht="12.75"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</row>
    <row r="1269" spans="6:20" ht="12.75"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</row>
    <row r="1270" spans="6:20" ht="12.75"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</row>
    <row r="1271" spans="6:20" ht="12.75"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</row>
    <row r="1272" spans="6:20" ht="12.75"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</row>
    <row r="1273" spans="6:20" ht="12.75"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</row>
    <row r="1274" spans="6:20" ht="12.75"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</row>
    <row r="1275" spans="6:20" ht="12.75"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</row>
    <row r="1276" spans="6:20" ht="12.75"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</row>
    <row r="1277" spans="6:20" ht="12.75"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</row>
    <row r="1278" spans="6:20" ht="12.75"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</row>
    <row r="1279" spans="6:20" ht="12.75"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</row>
    <row r="1280" spans="6:20" ht="12.75"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</row>
    <row r="1281" spans="6:20" ht="12.75"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</row>
    <row r="1282" spans="6:20" ht="12.75"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</row>
    <row r="1283" spans="6:20" ht="12.75"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</row>
    <row r="1284" spans="6:20" ht="12.75"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</row>
    <row r="1285" spans="6:20" ht="12.75"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</row>
    <row r="1286" spans="6:20" ht="12.75"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</row>
    <row r="1287" spans="6:20" ht="12.75"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</row>
    <row r="1288" spans="6:20" ht="12.75"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</row>
    <row r="1289" spans="6:20" ht="12.75"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</row>
    <row r="1290" spans="6:20" ht="12.75"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</row>
    <row r="1291" spans="6:20" ht="12.75"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</row>
    <row r="1292" spans="6:20" ht="12.75"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</row>
    <row r="1293" spans="6:20" ht="12.75"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</row>
    <row r="1294" spans="6:20" ht="12.75"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</row>
    <row r="1295" spans="6:20" ht="12.75"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</row>
    <row r="1296" spans="6:20" ht="12.75"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</row>
    <row r="1297" spans="6:20" ht="12.75"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</row>
    <row r="1298" spans="6:20" ht="12.75"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</row>
    <row r="1299" spans="6:20" ht="12.75"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</row>
    <row r="1300" spans="6:20" ht="12.75"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</row>
    <row r="1301" spans="6:20" ht="12.75"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</row>
    <row r="1302" spans="6:20" ht="12.75"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</row>
    <row r="1303" spans="6:20" ht="12.75"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</row>
    <row r="1304" spans="6:20" ht="12.75"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</row>
    <row r="1305" spans="6:20" ht="12.75"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</row>
    <row r="1306" spans="6:20" ht="12.75"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</row>
    <row r="1307" spans="6:20" ht="12.75"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</row>
    <row r="1308" spans="6:20" ht="12.75"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</row>
    <row r="1309" spans="6:20" ht="12.75"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</row>
    <row r="1310" spans="6:20" ht="12.75"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</row>
    <row r="1311" spans="6:20" ht="12.75"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</row>
    <row r="1312" spans="6:20" ht="12.75"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</row>
    <row r="1313" spans="6:20" ht="12.75"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</row>
    <row r="1314" spans="6:20" ht="12.75"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</row>
    <row r="1315" spans="6:20" ht="12.75"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</row>
    <row r="1316" spans="6:20" ht="12.75"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</row>
    <row r="1317" spans="6:20" ht="12.75"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</row>
    <row r="1318" spans="6:20" ht="12.75"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</row>
    <row r="1319" spans="6:20" ht="12.75"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</row>
    <row r="1320" spans="6:20" ht="12.75"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</row>
    <row r="1321" spans="6:20" ht="12.75"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</row>
    <row r="1322" spans="6:20" ht="12.75"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</row>
    <row r="1323" spans="6:20" ht="12.75"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</row>
    <row r="1324" spans="6:20" ht="12.75"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</row>
    <row r="1325" spans="6:20" ht="12.75"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</row>
    <row r="1326" spans="6:20" ht="12.75"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</row>
    <row r="1327" spans="6:20" ht="12.75"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</row>
    <row r="1328" spans="6:20" ht="12.75"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</row>
    <row r="1329" spans="6:20" ht="12.75"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</row>
    <row r="1330" spans="6:20" ht="12.75"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</row>
    <row r="1331" spans="6:20" ht="12.75"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</row>
    <row r="1332" spans="6:20" ht="12.75"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</row>
    <row r="1333" spans="6:20" ht="12.75"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</row>
    <row r="1334" spans="6:20" ht="12.75"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</row>
    <row r="1335" spans="6:20" ht="12.75"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</row>
    <row r="1336" spans="6:20" ht="12.75"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</row>
    <row r="1337" spans="6:20" ht="12.75"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</row>
    <row r="1338" spans="6:20" ht="12.75"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</row>
    <row r="1339" spans="6:20" ht="12.75"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</row>
    <row r="1340" spans="6:20" ht="12.75"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</row>
    <row r="1341" spans="6:20" ht="12.75"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</row>
    <row r="1342" spans="6:20" ht="12.75"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</row>
    <row r="1343" spans="6:20" ht="12.75"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</row>
    <row r="1344" spans="6:20" ht="12.75"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</row>
    <row r="1345" spans="6:20" ht="12.75"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</row>
    <row r="1346" spans="6:20" ht="12.75"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</row>
    <row r="1347" spans="6:20" ht="12.75"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</row>
    <row r="1348" spans="6:20" ht="12.75"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</row>
    <row r="1349" spans="6:20" ht="12.75"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</row>
    <row r="1350" spans="6:20" ht="12.75"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</row>
    <row r="1351" spans="6:20" ht="12.75"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6:20" ht="12.75"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</row>
    <row r="1353" spans="6:20" ht="12.75"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</row>
    <row r="1354" spans="6:20" ht="12.75"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</row>
    <row r="1355" spans="6:20" ht="12.75"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</row>
    <row r="1356" spans="6:20" ht="12.75"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</row>
    <row r="1357" spans="6:20" ht="12.75"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</row>
    <row r="1358" spans="6:20" ht="12.75"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</row>
    <row r="1359" spans="6:20" ht="12.75"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</row>
    <row r="1360" spans="6:20" ht="12.75"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</row>
    <row r="1361" spans="6:20" ht="12.75"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</row>
    <row r="1362" spans="6:20" ht="12.75"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</row>
    <row r="1363" spans="6:20" ht="12.75"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</row>
    <row r="1364" spans="6:20" ht="12.75"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</row>
    <row r="1365" spans="6:20" ht="12.75"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</row>
    <row r="1366" spans="6:20" ht="12.75"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</row>
    <row r="1367" spans="6:20" ht="12.75"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</row>
    <row r="1368" spans="6:20" ht="12.75"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</row>
    <row r="1369" spans="6:20" ht="12.75"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</row>
    <row r="1370" spans="6:20" ht="12.75"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</row>
    <row r="1371" spans="6:20" ht="12.75"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</row>
    <row r="1372" spans="6:20" ht="12.75"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</row>
    <row r="1373" spans="6:20" ht="12.75"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</row>
    <row r="1374" spans="6:20" ht="12.75"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</row>
    <row r="1375" spans="6:20" ht="12.75"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</row>
    <row r="1376" spans="6:20" ht="12.75"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</row>
    <row r="1377" spans="6:20" ht="12.75"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</row>
    <row r="1378" spans="6:20" ht="12.75"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</row>
    <row r="1379" spans="6:20" ht="12.75"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</row>
    <row r="1380" spans="6:20" ht="12.75"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</row>
    <row r="1381" spans="6:20" ht="12.75"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</row>
    <row r="1382" spans="6:20" ht="12.75"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</row>
    <row r="1383" spans="6:20" ht="12.75"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</row>
    <row r="1384" spans="6:20" ht="12.75"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</row>
    <row r="1385" spans="6:20" ht="12.75"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</row>
    <row r="1386" spans="6:20" ht="12.75"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</row>
    <row r="1387" spans="6:20" ht="12.75"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</row>
    <row r="1388" spans="6:20" ht="12.75"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</row>
    <row r="1389" spans="6:20" ht="12.75"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</row>
    <row r="1390" spans="6:20" ht="12.75"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</row>
    <row r="1391" spans="6:20" ht="12.75"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</row>
    <row r="1392" spans="6:20" ht="12.75"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</row>
    <row r="1393" spans="6:20" ht="12.75"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</row>
    <row r="1394" spans="6:20" ht="12.75"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</row>
    <row r="1395" spans="6:20" ht="12.75"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</row>
    <row r="1396" spans="6:20" ht="12.75"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</row>
    <row r="1397" spans="6:20" ht="12.75"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</row>
    <row r="1398" spans="6:20" ht="12.75"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</row>
    <row r="1399" spans="6:20" ht="12.75"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</row>
    <row r="1400" spans="6:20" ht="12.75"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</row>
    <row r="1401" spans="6:20" ht="12.75"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</row>
    <row r="1402" spans="6:20" ht="12.75"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</row>
    <row r="1403" spans="6:20" ht="12.75"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</row>
    <row r="1404" spans="6:20" ht="12.75"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</row>
    <row r="1405" spans="6:20" ht="12.75"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</row>
    <row r="1406" spans="6:20" ht="12.75"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</row>
    <row r="1407" spans="6:20" ht="12.75"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</row>
    <row r="1408" spans="6:20" ht="12.75"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</row>
    <row r="1409" spans="6:20" ht="12.75"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</row>
    <row r="1410" spans="6:20" ht="12.75"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</row>
    <row r="1411" spans="6:20" ht="12.75"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</row>
    <row r="1412" spans="6:20" ht="12.75"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</row>
    <row r="1413" spans="6:20" ht="12.75"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</row>
    <row r="1414" spans="6:20" ht="12.75"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</row>
    <row r="1415" spans="6:20" ht="12.75"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</row>
    <row r="1416" spans="6:20" ht="12.75"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</row>
    <row r="1417" spans="6:20" ht="12.75"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</row>
    <row r="1418" spans="6:20" ht="12.75"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</row>
    <row r="1419" spans="6:20" ht="12.75"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</row>
    <row r="1420" spans="6:20" ht="12.75"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</row>
    <row r="1421" spans="6:20" ht="12.75"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</row>
    <row r="1422" spans="6:20" ht="12.75"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</row>
    <row r="1423" spans="6:20" ht="12.75"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</row>
    <row r="1424" spans="6:20" ht="12.75"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</row>
    <row r="1425" spans="6:20" ht="12.75"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</row>
    <row r="1426" spans="6:20" ht="12.75"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</row>
    <row r="1427" spans="6:20" ht="12.75"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</row>
    <row r="1428" spans="6:20" ht="12.75"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</row>
    <row r="1429" spans="6:20" ht="12.75"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</row>
    <row r="1430" spans="6:20" ht="12.75"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</row>
    <row r="1431" spans="6:20" ht="12.75"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</row>
    <row r="1432" spans="6:20" ht="12.75"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</row>
    <row r="1433" spans="6:20" ht="12.75"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</row>
    <row r="1434" spans="6:20" ht="12.75"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</row>
    <row r="1435" spans="6:20" ht="12.75"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</row>
    <row r="1436" spans="6:20" ht="12.75"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</row>
    <row r="1437" spans="6:20" ht="12.75"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</row>
    <row r="1438" spans="6:20" ht="12.75"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</row>
    <row r="1439" spans="6:20" ht="12.75"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</row>
    <row r="1440" spans="6:20" ht="12.75"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</row>
    <row r="1441" spans="6:20" ht="12.75"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</row>
    <row r="1442" spans="6:20" ht="12.75"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</row>
    <row r="1443" spans="6:20" ht="12.75"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</row>
    <row r="1444" spans="6:20" ht="12.75"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</row>
    <row r="1445" spans="6:20" ht="12.75"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</row>
    <row r="1446" spans="6:20" ht="12.75"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</row>
    <row r="1447" spans="6:20" ht="12.75"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</row>
    <row r="1448" spans="6:20" ht="12.75"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</row>
    <row r="1449" spans="6:20" ht="12.75"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</row>
    <row r="1450" spans="6:20" ht="12.75"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</row>
    <row r="1451" spans="6:20" ht="12.75"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</row>
    <row r="1452" spans="6:20" ht="12.75"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</row>
    <row r="1453" spans="6:20" ht="12.75"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</row>
    <row r="1454" spans="6:20" ht="12.75"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</row>
    <row r="1455" spans="6:20" ht="12.75"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</row>
    <row r="1456" spans="6:20" ht="12.75"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</row>
    <row r="1457" spans="6:20" ht="12.75"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</row>
    <row r="1458" spans="6:20" ht="12.75"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</row>
    <row r="1459" spans="6:20" ht="12.75"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</row>
    <row r="1460" spans="6:20" ht="12.75"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</row>
    <row r="1461" spans="6:20" ht="12.75"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</row>
    <row r="1462" spans="6:20" ht="12.75"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</row>
    <row r="1463" spans="6:20" ht="12.75"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</row>
    <row r="1464" spans="6:20" ht="12.75"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</row>
    <row r="1465" spans="6:20" ht="12.75"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</row>
    <row r="1466" spans="6:20" ht="12.75"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</row>
    <row r="1467" spans="6:20" ht="12.75"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</row>
    <row r="1468" spans="6:20" ht="12.75"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</row>
    <row r="1469" spans="6:20" ht="12.75"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</row>
    <row r="1470" spans="6:20" ht="12.75"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</row>
    <row r="1471" spans="6:20" ht="12.75"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</row>
    <row r="1472" spans="6:20" ht="12.75"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</row>
    <row r="1473" spans="6:20" ht="12.75"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</row>
    <row r="1474" spans="6:20" ht="12.75"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</row>
    <row r="1475" spans="6:20" ht="12.75"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</row>
    <row r="1476" spans="6:20" ht="12.75"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</row>
    <row r="1477" spans="6:20" ht="12.75"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</row>
    <row r="1478" spans="6:20" ht="12.75"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</row>
    <row r="1479" spans="6:20" ht="12.75"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</row>
    <row r="1480" spans="6:20" ht="12.75"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</row>
    <row r="1481" spans="6:20" ht="12.75"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</row>
    <row r="1482" spans="6:20" ht="12.75"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</row>
    <row r="1483" spans="6:20" ht="12.75"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</row>
    <row r="1484" spans="6:20" ht="12.75"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</row>
    <row r="1485" spans="6:20" ht="12.75"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</row>
    <row r="1486" spans="6:20" ht="12.75"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</row>
    <row r="1487" spans="6:20" ht="12.75"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</row>
    <row r="1488" spans="6:20" ht="12.75"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</row>
    <row r="1489" spans="6:20" ht="12.75"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</row>
    <row r="1490" spans="6:20" ht="12.75"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</row>
    <row r="1491" spans="6:20" ht="12.75"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</row>
    <row r="1492" spans="6:20" ht="12.75"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</row>
    <row r="1493" spans="6:20" ht="12.75"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</row>
    <row r="1494" spans="6:20" ht="12.75"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</row>
    <row r="1495" spans="6:20" ht="12.75"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</row>
    <row r="1496" spans="6:20" ht="12.75"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</row>
    <row r="1497" spans="6:20" ht="12.75"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</row>
    <row r="1498" spans="6:20" ht="12.75"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</row>
    <row r="1499" spans="6:20" ht="12.75"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</row>
    <row r="1500" spans="6:20" ht="12.75"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</row>
    <row r="1501" spans="6:20" ht="12.75"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</row>
    <row r="1502" spans="6:20" ht="12.75"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</row>
    <row r="1503" spans="6:20" ht="12.75"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</row>
    <row r="1504" spans="6:20" ht="12.75"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</row>
    <row r="1505" spans="6:20" ht="12.75"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</row>
    <row r="1506" spans="6:20" ht="12.75"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</row>
    <row r="1507" spans="6:20" ht="12.75"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</row>
    <row r="1508" spans="6:20" ht="12.75"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</row>
    <row r="1509" spans="6:20" ht="12.75"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</row>
    <row r="1510" spans="6:20" ht="12.75"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</row>
    <row r="1511" spans="6:20" ht="12.75"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</row>
    <row r="1512" spans="6:20" ht="12.75"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</row>
    <row r="1513" spans="6:20" ht="12.75"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</row>
    <row r="1514" spans="6:20" ht="12.75"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</row>
    <row r="1515" spans="6:20" ht="12.75"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</row>
    <row r="1516" spans="6:20" ht="12.75"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</row>
    <row r="1517" spans="6:20" ht="12.75"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</row>
    <row r="1518" spans="6:20" ht="12.75"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</row>
    <row r="1519" spans="6:20" ht="12.75"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</row>
    <row r="1520" spans="6:20" ht="12.75"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6:20" ht="12.75"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</row>
    <row r="1522" spans="6:20" ht="12.75"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</row>
    <row r="1523" spans="6:20" ht="12.75"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</row>
    <row r="1524" spans="6:20" ht="12.75"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</row>
    <row r="1525" spans="6:20" ht="12.75"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</row>
    <row r="1526" spans="6:20" ht="12.75"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</row>
    <row r="1527" spans="6:20" ht="12.75"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</row>
    <row r="1528" spans="6:20" ht="12.75"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</row>
    <row r="1529" spans="6:20" ht="12.75"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</row>
    <row r="1530" spans="6:20" ht="12.75"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</row>
    <row r="1531" spans="6:20" ht="12.75"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</row>
    <row r="1532" spans="6:20" ht="12.75"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</row>
    <row r="1533" spans="6:20" ht="12.75"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</row>
    <row r="1534" spans="6:20" ht="12.75"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</row>
    <row r="1535" spans="6:20" ht="12.75"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</row>
    <row r="1536" spans="6:20" ht="12.75"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</row>
    <row r="1537" spans="6:20" ht="12.75"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</row>
    <row r="1538" spans="6:20" ht="12.75"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</row>
    <row r="1539" spans="6:20" ht="12.75"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</row>
    <row r="1540" spans="6:20" ht="12.75"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</row>
    <row r="1541" spans="6:20" ht="12.75"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</row>
    <row r="1542" spans="6:20" ht="12.75"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</row>
    <row r="1543" spans="6:20" ht="12.75"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</row>
    <row r="1544" spans="6:20" ht="12.75"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</row>
    <row r="1545" spans="6:20" ht="12.75"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</row>
    <row r="1546" spans="6:20" ht="12.75"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</row>
    <row r="1547" spans="6:20" ht="12.75"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</row>
    <row r="1548" spans="6:20" ht="12.75"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</row>
    <row r="1549" spans="6:20" ht="12.75"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</row>
    <row r="1550" spans="6:20" ht="12.75"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</row>
    <row r="1551" spans="6:20" ht="12.75"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</row>
    <row r="1552" spans="6:20" ht="12.75"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</row>
    <row r="1553" spans="6:20" ht="12.75"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</row>
    <row r="1554" spans="6:20" ht="12.75"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</row>
    <row r="1555" spans="6:20" ht="12.75"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</row>
    <row r="1556" spans="6:20" ht="12.75"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</row>
    <row r="1557" spans="6:20" ht="12.75"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</row>
    <row r="1558" spans="6:20" ht="12.75"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</row>
    <row r="1559" spans="6:20" ht="12.75"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</row>
    <row r="1560" spans="6:20" ht="12.75"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</row>
    <row r="1561" spans="6:20" ht="12.75"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</row>
    <row r="1562" spans="6:20" ht="12.75"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</row>
    <row r="1563" spans="6:20" ht="12.75"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</row>
    <row r="1564" spans="6:20" ht="12.75"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</row>
    <row r="1565" spans="6:20" ht="12.75"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</row>
    <row r="1566" spans="6:20" ht="12.75"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</row>
    <row r="1567" spans="6:20" ht="12.75"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</row>
    <row r="1568" spans="6:20" ht="12.75"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</row>
    <row r="1569" spans="6:20" ht="12.75"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</row>
    <row r="1570" spans="6:20" ht="12.75"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</row>
    <row r="1571" spans="6:20" ht="12.75"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</row>
    <row r="1572" spans="6:20" ht="12.75"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</row>
    <row r="1573" spans="6:20" ht="12.75"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</row>
    <row r="1574" spans="6:20" ht="12.75"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</row>
    <row r="1575" spans="6:20" ht="12.75"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</row>
    <row r="1576" spans="6:20" ht="12.75"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</row>
    <row r="1577" spans="6:20" ht="12.75"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</row>
    <row r="1578" spans="6:20" ht="12.75"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</row>
    <row r="1579" spans="6:20" ht="12.75"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</row>
    <row r="1580" spans="6:20" ht="12.75"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</row>
    <row r="1581" spans="6:20" ht="12.75"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</row>
    <row r="1582" spans="6:20" ht="12.75"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</row>
    <row r="1583" spans="6:20" ht="12.75"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</row>
    <row r="1584" spans="6:20" ht="12.75"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</row>
    <row r="1585" spans="6:20" ht="12.75"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</row>
    <row r="1586" spans="6:20" ht="12.75"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</row>
    <row r="1587" spans="6:20" ht="12.75"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</row>
    <row r="1588" spans="6:20" ht="12.75"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</row>
    <row r="1589" spans="6:20" ht="12.75"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</row>
    <row r="1590" spans="6:20" ht="12.75"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</row>
    <row r="1591" spans="6:20" ht="12.75"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</row>
    <row r="1592" spans="6:20" ht="12.75"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</row>
    <row r="1593" spans="6:20" ht="12.75"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</row>
    <row r="1594" spans="6:20" ht="12.75"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</row>
    <row r="1595" spans="6:20" ht="12.75"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</row>
    <row r="1596" spans="6:20" ht="12.75"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</row>
    <row r="1597" spans="6:20" ht="12.75"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</row>
    <row r="1598" spans="6:20" ht="12.75"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</row>
    <row r="1599" spans="6:20" ht="12.75"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</row>
    <row r="1600" spans="6:20" ht="12.75"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</row>
    <row r="1601" spans="6:20" ht="12.75"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</row>
    <row r="1602" spans="6:20" ht="12.75"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</row>
    <row r="1603" spans="6:20" ht="12.75"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</row>
    <row r="1604" spans="6:20" ht="12.75"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</row>
    <row r="1605" spans="6:20" ht="12.75"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</row>
    <row r="1606" spans="6:20" ht="12.75"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</row>
    <row r="1607" spans="6:20" ht="12.75"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</row>
    <row r="1608" spans="6:20" ht="12.75"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</row>
    <row r="1609" spans="6:20" ht="12.75"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</row>
    <row r="1610" spans="6:20" ht="12.75"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</row>
    <row r="1611" spans="6:20" ht="12.75"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</row>
    <row r="1612" spans="6:20" ht="12.75"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</row>
    <row r="1613" spans="6:20" ht="12.75"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</row>
    <row r="1614" spans="6:20" ht="12.75"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</row>
    <row r="1615" spans="6:20" ht="12.75"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</row>
    <row r="1616" spans="6:20" ht="12.75"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</row>
    <row r="1617" spans="6:20" ht="12.75"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</row>
    <row r="1618" spans="6:20" ht="12.75"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</row>
    <row r="1619" spans="6:20" ht="12.75"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</row>
    <row r="1620" spans="6:20" ht="12.75"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</row>
    <row r="1621" spans="6:20" ht="12.75"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</row>
    <row r="1622" spans="6:20" ht="12.75"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</row>
    <row r="1623" spans="6:20" ht="12.75"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</row>
    <row r="1624" spans="6:20" ht="12.75"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</row>
    <row r="1625" spans="6:20" ht="12.75"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</row>
    <row r="1626" spans="6:20" ht="12.75"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</row>
    <row r="1627" spans="6:20" ht="12.75"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</row>
    <row r="1628" spans="6:20" ht="12.75"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</row>
    <row r="1629" spans="6:20" ht="12.75"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</row>
    <row r="1630" spans="6:20" ht="12.75"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</row>
    <row r="1631" spans="6:20" ht="12.75"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</row>
    <row r="1632" spans="6:20" ht="12.75"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</row>
    <row r="1633" spans="6:20" ht="12.75"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</row>
    <row r="1634" spans="6:20" ht="12.75"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</row>
    <row r="1635" spans="6:20" ht="12.75"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</row>
    <row r="1636" spans="6:20" ht="12.75"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</row>
    <row r="1637" spans="6:20" ht="12.75"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</row>
    <row r="1638" spans="6:20" ht="12.75"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</row>
    <row r="1639" spans="6:20" ht="12.75"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</row>
    <row r="1640" spans="6:20" ht="12.75"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</row>
    <row r="1641" spans="6:20" ht="12.75"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</row>
    <row r="1642" spans="6:20" ht="12.75"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</row>
    <row r="1643" spans="6:20" ht="12.75"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</row>
    <row r="1644" spans="6:20" ht="12.75"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</row>
    <row r="1645" spans="6:20" ht="12.75"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</row>
    <row r="1646" spans="6:20" ht="12.75"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</row>
    <row r="1647" spans="6:20" ht="12.75"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</row>
    <row r="1648" spans="6:20" ht="12.75"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</row>
    <row r="1649" spans="6:20" ht="12.75"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</row>
    <row r="1650" spans="6:20" ht="12.75"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</row>
    <row r="1651" spans="6:20" ht="12.75"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</row>
    <row r="1652" spans="6:20" ht="12.75"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</row>
    <row r="1653" spans="6:20" ht="12.75"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</row>
    <row r="1654" spans="6:20" ht="12.75"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</row>
    <row r="1655" spans="6:20" ht="12.75"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</row>
    <row r="1656" spans="6:20" ht="12.75"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</row>
    <row r="1657" spans="6:20" ht="12.75"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</row>
    <row r="1658" spans="6:20" ht="12.75"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</row>
    <row r="1659" spans="6:20" ht="12.75"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</row>
    <row r="1660" spans="6:20" ht="12.75"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</row>
    <row r="1661" spans="6:20" ht="12.75"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</row>
    <row r="1662" spans="6:20" ht="12.75"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</row>
    <row r="1663" spans="6:20" ht="12.75"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</row>
    <row r="1664" spans="6:20" ht="12.75"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</row>
    <row r="1665" spans="6:20" ht="12.75"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</row>
    <row r="1666" spans="6:20" ht="12.75"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</row>
    <row r="1667" spans="6:20" ht="12.75"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</row>
    <row r="1668" spans="6:20" ht="12.75"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</row>
    <row r="1669" spans="6:20" ht="12.75"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</row>
    <row r="1670" spans="6:20" ht="12.75"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</row>
    <row r="1671" spans="6:20" ht="12.75"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</row>
    <row r="1672" spans="6:20" ht="12.75"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</row>
    <row r="1673" spans="6:20" ht="12.75"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</row>
    <row r="1674" spans="6:20" ht="12.75"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</row>
    <row r="1675" spans="6:20" ht="12.75"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</row>
    <row r="1676" spans="6:20" ht="12.75"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</row>
    <row r="1677" spans="6:20" ht="12.75"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</row>
    <row r="1678" spans="6:20" ht="12.75"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</row>
    <row r="1679" spans="6:20" ht="12.75"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</row>
    <row r="1680" spans="6:20" ht="12.75"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</row>
    <row r="1681" spans="6:20" ht="12.75"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</row>
    <row r="1682" spans="6:20" ht="12.75"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</row>
    <row r="1683" spans="6:20" ht="12.75"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</row>
    <row r="1684" spans="6:20" ht="12.75"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</row>
    <row r="1685" spans="6:20" ht="12.75"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</row>
    <row r="1686" spans="6:20" ht="12.75"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</row>
    <row r="1687" spans="6:20" ht="12.75"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</row>
    <row r="1688" spans="6:20" ht="12.75"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</row>
    <row r="1689" spans="6:20" ht="12.75"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</row>
    <row r="1690" spans="6:20" ht="12.75"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</row>
    <row r="1691" spans="6:20" ht="12.75"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</row>
    <row r="1692" spans="6:20" ht="12.75"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</row>
    <row r="1693" spans="6:20" ht="12.75"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</row>
    <row r="1694" spans="6:20" ht="12.75"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</row>
    <row r="1695" spans="6:20" ht="12.75"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</row>
    <row r="1696" spans="6:20" ht="12.75"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</row>
    <row r="1697" spans="6:20" ht="12.75"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</row>
    <row r="1698" spans="6:20" ht="12.75"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</row>
    <row r="1699" spans="6:20" ht="12.75"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</row>
    <row r="1700" spans="6:20" ht="12.75"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</row>
    <row r="1701" spans="6:20" ht="12.75"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</row>
    <row r="1702" spans="6:20" ht="12.75"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</row>
    <row r="1703" spans="6:20" ht="12.75"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</row>
    <row r="1704" spans="6:20" ht="12.75"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</row>
    <row r="1705" spans="6:20" ht="12.75"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</row>
    <row r="1706" spans="6:20" ht="12.75"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</row>
    <row r="1707" spans="6:20" ht="12.75"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</row>
    <row r="1708" spans="6:20" ht="12.75"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</row>
    <row r="1709" spans="6:20" ht="12.75"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</row>
    <row r="1710" spans="6:20" ht="12.75"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</row>
    <row r="1711" spans="6:20" ht="12.75"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</row>
    <row r="1712" spans="6:20" ht="12.75"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</row>
    <row r="1713" spans="6:20" ht="12.75"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</row>
    <row r="1714" spans="6:20" ht="12.75"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</row>
    <row r="1715" spans="6:20" ht="12.75"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</row>
    <row r="1716" spans="6:20" ht="12.75"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</row>
    <row r="1717" spans="6:20" ht="12.75"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</row>
    <row r="1718" spans="6:20" ht="12.75"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</row>
    <row r="1719" spans="6:20" ht="12.75"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</row>
    <row r="1720" spans="6:20" ht="12.75"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</row>
    <row r="1721" spans="6:20" ht="12.75"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</row>
    <row r="1722" spans="6:20" ht="12.75"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</row>
    <row r="1723" spans="6:20" ht="12.75"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</row>
    <row r="1724" spans="6:20" ht="12.75"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</row>
    <row r="1725" spans="6:20" ht="12.75"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</row>
    <row r="1726" spans="6:20" ht="12.75"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</row>
    <row r="1727" spans="6:20" ht="12.75"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</row>
    <row r="1728" spans="6:20" ht="12.75"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</row>
    <row r="1729" spans="6:20" ht="12.75"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</row>
    <row r="1730" spans="6:20" ht="12.75"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</row>
    <row r="1731" spans="6:20" ht="12.75"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</row>
    <row r="1732" spans="6:20" ht="12.75"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</row>
    <row r="1733" spans="6:20" ht="12.75"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</row>
    <row r="1734" spans="6:20" ht="12.75"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</row>
    <row r="1735" spans="6:20" ht="12.75"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</row>
    <row r="1736" spans="6:20" ht="12.75"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</row>
    <row r="1737" spans="6:20" ht="12.75"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</row>
    <row r="1738" spans="6:20" ht="12.75"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</row>
    <row r="1739" spans="6:20" ht="12.75"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</row>
    <row r="1740" spans="6:20" ht="12.75"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</row>
    <row r="1741" spans="6:20" ht="12.75"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</row>
    <row r="1742" spans="6:20" ht="12.75"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</row>
    <row r="1743" spans="6:20" ht="12.75"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</row>
    <row r="1744" spans="6:20" ht="12.75"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</row>
    <row r="1745" spans="6:20" ht="12.75"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</row>
    <row r="1746" spans="6:20" ht="12.75"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</row>
    <row r="1747" spans="6:20" ht="12.75"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</row>
    <row r="1748" spans="6:20" ht="12.75"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</row>
    <row r="1749" spans="6:20" ht="12.75"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</row>
    <row r="1750" spans="6:20" ht="12.75"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</row>
    <row r="1751" spans="6:20" ht="12.75"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</row>
    <row r="1752" spans="6:20" ht="12.75"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</row>
    <row r="1753" spans="6:20" ht="12.75"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</row>
    <row r="1754" spans="6:20" ht="12.75"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</row>
    <row r="1755" spans="6:20" ht="12.75"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</row>
    <row r="1756" spans="6:20" ht="12.75"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</row>
    <row r="1757" spans="6:20" ht="12.75"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</row>
    <row r="1758" spans="6:20" ht="12.75"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</row>
    <row r="1759" spans="6:20" ht="12.75"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</row>
    <row r="1760" spans="6:20" ht="12.75"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</row>
    <row r="1761" spans="6:20" ht="12.75"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</row>
    <row r="1762" spans="6:20" ht="12.75"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</row>
    <row r="1763" spans="6:20" ht="12.75"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</row>
    <row r="1764" spans="6:20" ht="12.75"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</row>
    <row r="1765" spans="6:20" ht="12.75"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</row>
    <row r="1766" spans="6:20" ht="12.75"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</row>
    <row r="1767" spans="6:20" ht="12.75"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</row>
    <row r="1768" spans="6:20" ht="12.75"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</row>
    <row r="1769" spans="6:20" ht="12.75"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</row>
    <row r="1770" spans="6:20" ht="12.75"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</row>
    <row r="1771" spans="6:20" ht="12.75"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</row>
    <row r="1772" spans="6:20" ht="12.75"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</row>
    <row r="1773" spans="6:20" ht="12.75"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</row>
    <row r="1774" spans="6:20" ht="12.75"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</row>
    <row r="1775" spans="6:20" ht="12.75"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</row>
    <row r="1776" spans="6:20" ht="12.75"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</row>
    <row r="1777" spans="6:20" ht="12.75"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</row>
    <row r="1778" spans="6:20" ht="12.75"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</row>
    <row r="1779" spans="6:20" ht="12.75"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</row>
    <row r="1780" spans="6:20" ht="12.75"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</row>
    <row r="1781" spans="6:20" ht="12.75"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</row>
    <row r="1782" spans="6:20" ht="12.75"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</row>
    <row r="1783" spans="6:20" ht="12.75"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</row>
    <row r="1784" spans="6:20" ht="12.75"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</row>
    <row r="1785" spans="6:20" ht="12.75"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</row>
    <row r="1786" spans="6:20" ht="12.75"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</row>
    <row r="1787" spans="6:20" ht="12.75"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</row>
    <row r="1788" spans="6:20" ht="12.75"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</row>
    <row r="1789" spans="6:20" ht="12.75"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</row>
    <row r="1790" spans="6:20" ht="12.75"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</row>
    <row r="1791" spans="6:20" ht="12.75"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</row>
    <row r="1792" spans="6:20" ht="12.75"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</row>
    <row r="1793" spans="6:20" ht="12.75"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</row>
    <row r="1794" spans="6:20" ht="12.75"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</row>
    <row r="1795" spans="6:20" ht="12.75"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</row>
    <row r="1796" spans="6:20" ht="12.75"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</row>
    <row r="1797" spans="6:20" ht="12.75"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</row>
    <row r="1798" spans="6:20" ht="12.75"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</row>
    <row r="1799" spans="6:20" ht="12.75"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</row>
    <row r="1800" spans="6:20" ht="12.75"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</row>
    <row r="1801" spans="6:20" ht="12.75"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</row>
    <row r="1802" spans="6:20" ht="12.75"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</row>
    <row r="1803" spans="6:20" ht="12.75"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</row>
    <row r="1804" spans="6:20" ht="12.75"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</row>
    <row r="1805" spans="6:20" ht="12.75"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</row>
    <row r="1806" spans="6:20" ht="12.75"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</row>
    <row r="1807" spans="6:20" ht="12.75"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</row>
    <row r="1808" spans="6:20" ht="12.75"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</row>
    <row r="1809" spans="6:20" ht="12.75"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</row>
    <row r="1810" spans="6:20" ht="12.75"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</row>
    <row r="1811" spans="6:20" ht="12.75"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</row>
    <row r="1812" spans="6:20" ht="12.75"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</row>
    <row r="1813" spans="6:20" ht="12.75"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</row>
    <row r="1814" spans="6:20" ht="12.75"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</row>
    <row r="1815" spans="6:20" ht="12.75"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</row>
    <row r="1816" spans="6:20" ht="12.75"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</row>
    <row r="1817" spans="6:20" ht="12.75"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</row>
    <row r="1818" spans="6:20" ht="12.75"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</row>
    <row r="1819" spans="6:20" ht="12.75"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</row>
    <row r="1820" spans="6:20" ht="12.75"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</row>
    <row r="1821" spans="6:20" ht="12.75"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</row>
    <row r="1822" spans="6:20" ht="12.75"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</row>
    <row r="1823" spans="6:20" ht="12.75"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</row>
    <row r="1824" spans="6:20" ht="12.75"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</row>
    <row r="1825" spans="6:20" ht="12.75"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</row>
    <row r="1826" spans="6:20" ht="12.75"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</row>
    <row r="1827" spans="6:20" ht="12.75"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</row>
    <row r="1828" spans="6:20" ht="12.75"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</row>
    <row r="1829" spans="6:20" ht="12.75"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</row>
    <row r="1830" spans="6:20" ht="12.75"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</row>
    <row r="1831" spans="6:20" ht="12.75"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</row>
    <row r="1832" spans="6:20" ht="12.75"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</row>
    <row r="1833" spans="6:20" ht="12.75"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</row>
    <row r="1834" spans="6:20" ht="12.75"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</row>
    <row r="1835" spans="6:20" ht="12.75"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</row>
    <row r="1836" spans="6:20" ht="12.75"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</row>
    <row r="1837" spans="6:20" ht="12.75"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</row>
    <row r="1838" spans="6:20" ht="12.75"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</row>
    <row r="1839" spans="6:20" ht="12.75"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</row>
    <row r="1840" spans="6:20" ht="12.75"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</row>
    <row r="1841" spans="6:20" ht="12.75"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</row>
    <row r="1842" spans="6:20" ht="12.75"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</row>
    <row r="1843" spans="6:20" ht="12.75"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</row>
    <row r="1844" spans="6:20" ht="12.75"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</row>
    <row r="1845" spans="6:20" ht="12.75"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</row>
    <row r="1846" spans="6:20" ht="12.75"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</row>
    <row r="1847" spans="6:20" ht="12.75"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</row>
    <row r="1848" spans="6:20" ht="12.75"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</row>
    <row r="1849" spans="6:20" ht="12.75"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</row>
    <row r="1850" spans="6:20" ht="12.75"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</row>
    <row r="1851" spans="6:20" ht="12.75"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</row>
    <row r="1852" spans="6:20" ht="12.75"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</row>
    <row r="1853" spans="6:20" ht="12.75"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</row>
    <row r="1854" spans="6:20" ht="12.75"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</row>
    <row r="1855" spans="6:20" ht="12.75"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</row>
    <row r="1856" spans="6:20" ht="12.75"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</row>
    <row r="1857" spans="6:20" ht="12.75"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</row>
    <row r="1858" spans="6:20" ht="12.75"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</row>
    <row r="1859" spans="6:20" ht="12.75"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</row>
    <row r="1860" spans="6:20" ht="12.75"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</row>
    <row r="1861" spans="6:20" ht="12.75"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</row>
    <row r="1862" spans="6:20" ht="12.75"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</row>
    <row r="1863" spans="6:20" ht="12.75"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</row>
    <row r="1864" spans="6:20" ht="12.75"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</row>
    <row r="1865" spans="6:20" ht="12.75"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</row>
    <row r="1866" spans="6:20" ht="12.75"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</row>
    <row r="1867" spans="6:20" ht="12.75"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</row>
    <row r="1868" spans="6:20" ht="12.75"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</row>
    <row r="1869" spans="6:20" ht="12.75"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</row>
    <row r="1870" spans="6:20" ht="12.75"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</row>
    <row r="1871" spans="6:20" ht="12.75"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</row>
    <row r="1872" spans="6:20" ht="12.75"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</row>
    <row r="1873" spans="6:20" ht="12.75"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</row>
    <row r="1874" spans="6:20" ht="12.75"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</row>
    <row r="1875" spans="6:20" ht="12.75"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</row>
    <row r="1876" spans="6:20" ht="12.75"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</row>
    <row r="1877" spans="6:20" ht="12.75"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</row>
    <row r="1878" spans="6:20" ht="12.75"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</row>
    <row r="1879" spans="6:20" ht="12.75"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</row>
    <row r="1880" spans="6:20" ht="12.75"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</row>
    <row r="1881" spans="6:20" ht="12.75"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</row>
    <row r="1882" spans="6:20" ht="12.75"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</row>
    <row r="1883" spans="6:20" ht="12.75"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</row>
    <row r="1884" spans="6:20" ht="12.75"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</row>
    <row r="1885" spans="6:20" ht="12.75"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</row>
    <row r="1886" spans="6:20" ht="12.75"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</row>
    <row r="1887" spans="6:20" ht="12.75"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</row>
    <row r="1888" spans="6:20" ht="12.75"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</row>
    <row r="1889" spans="6:20" ht="12.75"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</row>
    <row r="1890" spans="6:20" ht="12.75"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</row>
    <row r="1891" spans="6:20" ht="12.75"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</row>
    <row r="1892" spans="6:20" ht="12.75"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</row>
    <row r="1893" spans="6:20" ht="12.75"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</row>
    <row r="1894" spans="6:20" ht="12.75"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</row>
    <row r="1895" spans="6:20" ht="12.75"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</row>
    <row r="1896" spans="6:20" ht="12.75"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</row>
    <row r="1897" spans="6:20" ht="12.75"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</row>
    <row r="1898" spans="6:20" ht="12.75"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</row>
    <row r="1899" spans="6:20" ht="12.75"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</row>
    <row r="1900" spans="6:20" ht="12.75"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</row>
    <row r="1901" spans="6:20" ht="12.75"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</row>
    <row r="1902" spans="6:20" ht="12.75"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</row>
    <row r="1903" spans="6:20" ht="12.75"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</row>
    <row r="1904" spans="6:20" ht="12.75"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</row>
    <row r="1905" spans="6:20" ht="12.75"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</row>
    <row r="1906" spans="6:20" ht="12.75"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</row>
    <row r="1907" spans="6:20" ht="12.75"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</row>
    <row r="1908" spans="6:20" ht="12.75"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</row>
    <row r="1909" spans="6:20" ht="12.75"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</row>
    <row r="1910" spans="6:20" ht="12.75"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</row>
    <row r="1911" spans="6:20" ht="12.75"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</row>
    <row r="1912" spans="6:20" ht="12.75"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</row>
    <row r="1913" spans="6:20" ht="12.75"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</row>
    <row r="1914" spans="6:20" ht="12.75"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</row>
    <row r="1915" spans="6:20" ht="12.75"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</row>
    <row r="1916" spans="6:20" ht="12.75"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</row>
    <row r="1917" spans="6:20" ht="12.75"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</row>
    <row r="1918" spans="6:20" ht="12.75"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</row>
    <row r="1919" spans="6:20" ht="12.75"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</row>
    <row r="1920" spans="6:20" ht="12.75"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</row>
    <row r="1921" spans="6:20" ht="12.75"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</row>
    <row r="1922" spans="6:20" ht="12.75"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</row>
    <row r="1923" spans="6:20" ht="12.75"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</row>
    <row r="1924" spans="6:20" ht="12.75"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</row>
    <row r="1925" spans="6:20" ht="12.75"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</row>
    <row r="1926" spans="6:20" ht="12.75"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</row>
    <row r="1927" spans="6:20" ht="12.75"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</row>
    <row r="1928" spans="6:20" ht="12.75"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</row>
    <row r="1929" spans="6:20" ht="12.75"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</row>
    <row r="1930" spans="6:20" ht="12.75"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</row>
    <row r="1931" spans="6:20" ht="12.75"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</row>
    <row r="1932" spans="6:20" ht="12.75"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</row>
    <row r="1933" spans="6:20" ht="12.75"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</row>
    <row r="1934" spans="6:20" ht="12.75"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</row>
    <row r="1935" spans="6:20" ht="12.75"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</row>
    <row r="1936" spans="6:20" ht="12.75"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</row>
    <row r="1937" spans="6:20" ht="12.75"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</row>
    <row r="1938" spans="6:20" ht="12.75"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</row>
    <row r="1939" spans="6:20" ht="12.75"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</row>
    <row r="1940" spans="6:20" ht="12.75"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</row>
    <row r="1941" spans="6:20" ht="12.75"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</row>
    <row r="1942" spans="6:20" ht="12.75"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</row>
    <row r="1943" spans="6:20" ht="12.75"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</row>
    <row r="1944" spans="6:20" ht="12.75"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</row>
    <row r="1945" spans="6:20" ht="12.75"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</row>
    <row r="1946" spans="6:20" ht="12.75"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</row>
    <row r="1947" spans="6:20" ht="12.75"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</row>
    <row r="1948" spans="6:20" ht="12.75"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</row>
    <row r="1949" spans="6:20" ht="12.75"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</row>
    <row r="1950" spans="6:20" ht="12.75"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</row>
    <row r="1951" spans="6:20" ht="12.75"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</row>
    <row r="1952" spans="6:20" ht="12.75"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</row>
    <row r="1953" spans="6:20" ht="12.75"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</row>
    <row r="1954" spans="6:20" ht="12.75"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</row>
    <row r="1955" spans="6:20" ht="12.75"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</row>
    <row r="1956" spans="6:20" ht="12.75"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</row>
    <row r="1957" spans="6:20" ht="12.75"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</row>
    <row r="1958" spans="6:20" ht="12.75"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</row>
    <row r="1959" spans="6:20" ht="12.75"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</row>
    <row r="1960" spans="6:20" ht="12.75"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</row>
    <row r="1961" spans="6:20" ht="12.75"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</row>
    <row r="1962" spans="6:20" ht="12.75"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</row>
    <row r="1963" spans="6:20" ht="12.75"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</row>
    <row r="1964" spans="6:20" ht="12.75"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</row>
    <row r="1965" spans="6:20" ht="12.75"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</row>
    <row r="1966" spans="6:20" ht="12.75"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</row>
    <row r="1967" spans="6:20" ht="12.75"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</row>
    <row r="1968" spans="6:20" ht="12.75"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</row>
    <row r="1969" spans="6:20" ht="12.75"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</row>
    <row r="1970" spans="6:20" ht="12.75"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</row>
    <row r="1971" spans="6:20" ht="12.75"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</row>
    <row r="1972" spans="6:20" ht="12.75"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</row>
    <row r="1973" spans="6:20" ht="12.75"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</row>
    <row r="1974" spans="6:20" ht="12.75"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</row>
    <row r="1975" spans="6:20" ht="12.75"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</row>
    <row r="1976" spans="6:20" ht="12.75"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</row>
    <row r="1977" spans="6:20" ht="12.75"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</row>
    <row r="1978" spans="6:20" ht="12.75"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</row>
    <row r="1979" spans="6:20" ht="12.75"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</row>
    <row r="1980" spans="6:20" ht="12.75"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</row>
    <row r="1981" spans="6:20" ht="12.75"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</row>
    <row r="1982" spans="6:20" ht="12.75"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</row>
    <row r="1983" spans="6:20" ht="12.75"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</row>
    <row r="1984" spans="6:20" ht="12.75"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</row>
    <row r="1985" spans="6:20" ht="12.75"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</row>
    <row r="1986" spans="6:20" ht="12.75"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</row>
    <row r="1987" spans="6:20" ht="12.75"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</row>
    <row r="1988" spans="6:20" ht="12.75"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</row>
    <row r="1989" spans="6:20" ht="12.75"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</row>
    <row r="1990" spans="6:20" ht="12.75"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</row>
    <row r="1991" spans="6:20" ht="12.75"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</row>
    <row r="1992" spans="6:20" ht="12.75"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</row>
    <row r="1993" spans="6:20" ht="12.75"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</row>
    <row r="1994" spans="6:20" ht="12.75"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</row>
    <row r="1995" spans="6:20" ht="12.75"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</row>
    <row r="1996" spans="6:20" ht="12.75"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</row>
    <row r="1997" spans="6:20" ht="12.75"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</row>
    <row r="1998" spans="6:20" ht="12.75"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</row>
    <row r="1999" spans="6:20" ht="12.75"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</row>
    <row r="2000" spans="6:20" ht="12.75"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</row>
    <row r="2001" spans="6:20" ht="12.75"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</row>
    <row r="2002" spans="6:20" ht="12.75"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</row>
    <row r="2003" spans="6:20" ht="12.75"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</row>
    <row r="2004" spans="6:20" ht="12.75"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</row>
    <row r="2005" spans="6:20" ht="12.75"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</row>
    <row r="2006" spans="6:20" ht="12.75"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</row>
    <row r="2007" spans="6:20" ht="12.75"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</row>
    <row r="2008" spans="6:20" ht="12.75"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</row>
    <row r="2009" spans="6:20" ht="12.75"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</row>
    <row r="2010" spans="6:20" ht="12.75"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</row>
    <row r="2011" spans="6:20" ht="12.75"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</row>
    <row r="2012" spans="6:20" ht="12.75"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</row>
    <row r="2013" spans="6:20" ht="12.75"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</row>
    <row r="2014" spans="6:20" ht="12.75"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</row>
    <row r="2015" spans="6:20" ht="12.75"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</row>
    <row r="2016" spans="6:20" ht="12.75"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</row>
    <row r="2017" spans="6:20" ht="12.75"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</row>
    <row r="2018" spans="6:20" ht="12.75"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</row>
    <row r="2019" spans="6:20" ht="12.75"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</row>
    <row r="2020" spans="6:20" ht="12.75"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</row>
    <row r="2021" spans="6:20" ht="12.75"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</row>
    <row r="2022" spans="6:20" ht="12.75"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</row>
    <row r="2023" spans="6:20" ht="12.75"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</row>
    <row r="2024" spans="6:20" ht="12.75"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</row>
    <row r="2025" spans="6:20" ht="12.75"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</row>
    <row r="2026" spans="6:20" ht="12.75"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</row>
    <row r="2027" spans="6:20" ht="12.75"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</row>
    <row r="2028" spans="6:20" ht="12.75"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</row>
    <row r="2029" spans="6:20" ht="12.75"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</row>
    <row r="2030" spans="6:20" ht="12.75"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</row>
    <row r="2031" spans="6:20" ht="12.75"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</row>
    <row r="2032" spans="6:20" ht="12.75"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</row>
    <row r="2033" spans="6:20" ht="12.75"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</row>
    <row r="2034" spans="6:20" ht="12.75"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</row>
    <row r="2035" spans="6:20" ht="12.75"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</row>
    <row r="2036" spans="6:20" ht="12.75"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</row>
    <row r="2037" spans="6:20" ht="12.75"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</row>
    <row r="2038" spans="6:20" ht="12.75"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</row>
    <row r="2039" spans="6:20" ht="12.75"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</row>
    <row r="2040" spans="6:20" ht="12.75"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</row>
    <row r="2041" spans="6:20" ht="12.75"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</row>
    <row r="2042" spans="6:20" ht="12.75"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</row>
    <row r="2043" spans="6:20" ht="12.75"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</row>
    <row r="2044" spans="6:20" ht="12.75"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</row>
    <row r="2045" spans="6:20" ht="12.75"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</row>
    <row r="2046" spans="6:20" ht="12.75"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</row>
    <row r="2047" spans="6:20" ht="12.75"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</row>
    <row r="2048" spans="6:20" ht="12.75"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</row>
    <row r="2049" spans="6:20" ht="12.75"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</row>
    <row r="2050" spans="6:20" ht="12.75"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</row>
    <row r="2051" spans="6:20" ht="12.75"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</row>
    <row r="2052" spans="6:20" ht="12.75"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</row>
    <row r="2053" spans="6:20" ht="12.75"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</row>
    <row r="2054" spans="6:20" ht="12.75"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</row>
    <row r="2055" spans="6:20" ht="12.75"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</row>
    <row r="2056" spans="6:20" ht="12.75"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</row>
    <row r="2057" spans="6:20" ht="12.75"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</row>
    <row r="2058" spans="6:20" ht="12.75"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</row>
    <row r="2059" spans="6:20" ht="12.75"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</row>
    <row r="2060" spans="6:20" ht="12.75"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</row>
    <row r="2061" spans="6:20" ht="12.75"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</row>
    <row r="2062" spans="6:20" ht="12.75"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</row>
    <row r="2063" spans="6:20" ht="12.75"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</row>
    <row r="2064" spans="6:20" ht="12.75"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</row>
    <row r="2065" spans="6:20" ht="12.75"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</row>
    <row r="2066" spans="6:20" ht="12.75"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</row>
    <row r="2067" spans="6:20" ht="12.75"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</row>
    <row r="2068" spans="6:20" ht="12.75"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</row>
    <row r="2069" spans="6:20" ht="12.75"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</row>
    <row r="2070" spans="6:20" ht="12.75"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</row>
    <row r="2071" spans="6:20" ht="12.75"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</row>
    <row r="2072" spans="6:20" ht="12.75"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</row>
    <row r="2073" spans="6:20" ht="12.75"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</row>
    <row r="2074" spans="6:20" ht="12.75"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</row>
    <row r="2075" spans="6:20" ht="12.75"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</row>
    <row r="2076" spans="6:20" ht="12.75"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</row>
    <row r="2077" spans="6:20" ht="12.75"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</row>
    <row r="2078" spans="6:20" ht="12.75"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</row>
    <row r="2079" spans="6:20" ht="12.75"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</row>
    <row r="2080" spans="6:20" ht="12.75"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</row>
    <row r="2081" spans="6:20" ht="12.75"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</row>
    <row r="2082" spans="6:20" ht="12.75"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</row>
    <row r="2083" spans="6:20" ht="12.75"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</row>
    <row r="2084" spans="6:20" ht="12.75"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</row>
    <row r="2085" spans="6:20" ht="12.75"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</row>
    <row r="2086" spans="6:20" ht="12.75"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</row>
    <row r="2087" spans="6:20" ht="12.75"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</row>
    <row r="2088" spans="6:20" ht="12.75"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</row>
    <row r="2089" spans="6:20" ht="12.75"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</row>
    <row r="2090" spans="6:20" ht="12.75"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</row>
    <row r="2091" spans="6:20" ht="12.75"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</row>
    <row r="2092" spans="6:20" ht="12.75"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</row>
    <row r="2093" spans="6:20" ht="12.75"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</row>
    <row r="2094" spans="6:20" ht="12.75"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</row>
    <row r="2095" spans="6:20" ht="12.75"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</row>
    <row r="2096" spans="6:20" ht="12.75"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</row>
    <row r="2097" spans="6:20" ht="12.75"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</row>
    <row r="2098" spans="6:20" ht="12.75"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</row>
    <row r="2099" spans="6:20" ht="12.75"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</row>
    <row r="2100" spans="6:20" ht="12.75"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</row>
    <row r="2101" spans="6:20" ht="12.75"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</row>
    <row r="2102" spans="6:20" ht="12.75"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</row>
    <row r="2103" spans="6:20" ht="12.75"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</row>
    <row r="2104" spans="6:20" ht="12.75"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</row>
    <row r="2105" spans="6:20" ht="12.75"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</row>
    <row r="2106" spans="6:20" ht="12.75"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</row>
    <row r="2107" spans="6:20" ht="12.75"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</row>
    <row r="2108" spans="6:20" ht="12.75"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</row>
    <row r="2109" spans="6:20" ht="12.75"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</row>
    <row r="2110" spans="6:20" ht="12.75"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</row>
    <row r="2111" spans="6:20" ht="12.75"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</row>
    <row r="2112" spans="6:20" ht="12.75"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</row>
    <row r="2113" spans="6:20" ht="12.75"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</row>
    <row r="2114" spans="6:20" ht="12.75"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</row>
    <row r="2115" spans="6:20" ht="12.75"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</row>
    <row r="2116" spans="6:20" ht="12.75"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</row>
    <row r="2117" spans="6:20" ht="12.75"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</row>
    <row r="2118" spans="6:20" ht="12.75"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</row>
    <row r="2119" spans="6:20" ht="12.75"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</row>
    <row r="2120" spans="6:20" ht="12.75"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</row>
    <row r="2121" spans="6:20" ht="12.75"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</row>
    <row r="2122" spans="6:20" ht="12.75"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</row>
    <row r="2123" spans="6:20" ht="12.75"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</row>
    <row r="2124" spans="6:20" ht="12.75"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</row>
    <row r="2125" spans="6:20" ht="12.75"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</row>
    <row r="2126" spans="6:20" ht="12.75"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</row>
    <row r="2127" spans="6:20" ht="12.75"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</row>
    <row r="2128" spans="6:20" ht="12.75"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</row>
    <row r="2129" spans="6:20" ht="12.75"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</row>
    <row r="2130" spans="6:20" ht="12.75"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</row>
    <row r="2131" spans="6:20" ht="12.75"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</row>
    <row r="2132" spans="6:20" ht="12.75"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</row>
    <row r="2133" spans="6:20" ht="12.75"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</row>
    <row r="2134" spans="6:20" ht="12.75"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</row>
    <row r="2135" spans="6:20" ht="12.75"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</row>
    <row r="2136" spans="6:20" ht="12.75"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</row>
    <row r="2137" spans="6:20" ht="12.75"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</row>
    <row r="2138" spans="6:20" ht="12.75"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</row>
    <row r="2139" spans="6:20" ht="12.75"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</row>
    <row r="2140" spans="6:20" ht="12.75"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</row>
    <row r="2141" spans="6:20" ht="12.75"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</row>
    <row r="2142" spans="6:20" ht="12.75"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</row>
    <row r="2143" spans="6:20" ht="12.75"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</row>
    <row r="2144" spans="6:20" ht="12.75"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</row>
    <row r="2145" spans="6:20" ht="12.75"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</row>
    <row r="2146" spans="6:20" ht="12.75"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</row>
    <row r="2147" spans="6:20" ht="12.75"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</row>
    <row r="2148" spans="6:20" ht="12.75"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</row>
    <row r="2149" spans="6:20" ht="12.75"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</row>
    <row r="2150" spans="6:20" ht="12.75"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</row>
    <row r="2151" spans="6:20" ht="12.75"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</row>
    <row r="2152" spans="6:20" ht="12.75"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</row>
    <row r="2153" spans="6:20" ht="12.75"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</row>
    <row r="2154" spans="6:20" ht="12.75"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</row>
    <row r="2155" spans="6:20" ht="12.75"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</row>
    <row r="2156" spans="6:20" ht="12.75"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</row>
    <row r="2157" spans="6:20" ht="12.75"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</row>
    <row r="2158" spans="6:20" ht="12.75"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</row>
    <row r="2159" spans="6:20" ht="12.75"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</row>
    <row r="2160" spans="6:20" ht="12.75"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</row>
    <row r="2161" spans="6:20" ht="12.75"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</row>
    <row r="2162" spans="6:20" ht="12.75"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</row>
    <row r="2163" spans="6:20" ht="12.75"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</row>
    <row r="2164" spans="6:20" ht="12.75"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</row>
    <row r="2165" spans="6:20" ht="12.75"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</row>
    <row r="2166" spans="6:20" ht="12.75"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</row>
    <row r="2167" spans="6:20" ht="12.75"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</row>
    <row r="2168" spans="6:20" ht="12.75"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</row>
    <row r="2169" spans="6:20" ht="12.75"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</row>
    <row r="2170" spans="6:20" ht="12.75"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</row>
    <row r="2171" spans="6:20" ht="12.75"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</row>
    <row r="2172" spans="6:20" ht="12.75"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</row>
    <row r="2173" spans="6:20" ht="12.75"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</row>
    <row r="2174" spans="6:20" ht="12.75"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</row>
    <row r="2175" spans="6:20" ht="12.75"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</row>
    <row r="2176" spans="6:20" ht="12.75"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</row>
    <row r="2177" spans="6:20" ht="12.75"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</row>
    <row r="2178" spans="6:20" ht="12.75"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</row>
    <row r="2179" spans="6:20" ht="12.75"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</row>
    <row r="2180" spans="6:20" ht="12.75"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</row>
    <row r="2181" spans="6:20" ht="12.75"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</row>
    <row r="2182" spans="6:20" ht="12.75"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</row>
    <row r="2183" spans="6:20" ht="12.75"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</row>
    <row r="2184" spans="6:20" ht="12.75"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</row>
    <row r="2185" spans="6:20" ht="12.75"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</row>
    <row r="2186" spans="6:20" ht="12.75"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</row>
    <row r="2187" spans="6:20" ht="12.75"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</row>
    <row r="2188" spans="6:20" ht="12.75"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</row>
    <row r="2189" spans="6:20" ht="12.75"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</row>
    <row r="2190" spans="6:20" ht="12.75"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</row>
    <row r="2191" spans="6:20" ht="12.75"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</row>
    <row r="2192" spans="6:20" ht="12.75"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</row>
    <row r="2193" spans="6:20" ht="12.75"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</row>
    <row r="2194" spans="6:20" ht="12.75"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</row>
    <row r="2195" spans="6:20" ht="12.75"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</row>
    <row r="2196" spans="6:20" ht="12.75"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</row>
    <row r="2197" spans="6:20" ht="12.75"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</row>
    <row r="2198" spans="6:20" ht="12.75"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</row>
    <row r="2199" spans="6:20" ht="12.75"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</row>
    <row r="2200" spans="6:20" ht="12.75"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</row>
    <row r="2201" spans="6:20" ht="12.75"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</row>
    <row r="2202" spans="6:20" ht="12.75"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</row>
    <row r="2203" spans="6:20" ht="12.75"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</row>
    <row r="2204" spans="6:20" ht="12.75"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</row>
    <row r="2205" spans="6:20" ht="12.75"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</row>
    <row r="2206" spans="6:20" ht="12.75"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</row>
    <row r="2207" spans="6:20" ht="12.75"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</row>
    <row r="2208" spans="6:20" ht="12.75"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</row>
    <row r="2209" spans="6:20" ht="12.75"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</row>
    <row r="2210" spans="6:20" ht="12.75"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</row>
    <row r="2211" spans="6:20" ht="12.75"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</row>
    <row r="2212" spans="6:20" ht="12.75"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</row>
    <row r="2213" spans="6:20" ht="12.75"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</row>
    <row r="2214" spans="6:20" ht="12.75"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</row>
    <row r="2215" spans="6:20" ht="12.75"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</row>
    <row r="2216" spans="6:20" ht="12.75"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</row>
    <row r="2217" spans="6:20" ht="12.75"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</row>
    <row r="2218" spans="6:20" ht="12.75"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</row>
    <row r="2219" spans="6:20" ht="12.75"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</row>
    <row r="2220" spans="6:20" ht="12.75"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</row>
    <row r="2221" spans="6:20" ht="12.75"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</row>
    <row r="2222" spans="6:20" ht="12.75"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</row>
    <row r="2223" spans="6:20" ht="12.75"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</row>
    <row r="2224" spans="6:20" ht="12.75"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</row>
    <row r="2225" spans="6:20" ht="12.75"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</row>
    <row r="2226" spans="6:20" ht="12.75"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</row>
    <row r="2227" spans="6:20" ht="12.75"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</row>
    <row r="2228" spans="6:20" ht="12.75"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</row>
    <row r="2229" spans="6:20" ht="12.75"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</row>
    <row r="2230" spans="6:20" ht="12.75"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</row>
    <row r="2231" spans="6:20" ht="12.75"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</row>
    <row r="2232" spans="6:20" ht="12.75"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</row>
    <row r="2233" spans="6:20" ht="12.75"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</row>
    <row r="2234" spans="6:20" ht="12.75"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</row>
    <row r="2235" spans="6:20" ht="12.75"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</row>
    <row r="2236" spans="6:20" ht="12.75"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</row>
    <row r="2237" spans="6:20" ht="12.75"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</row>
    <row r="2238" spans="6:20" ht="12.75"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</row>
    <row r="2239" spans="6:20" ht="12.75"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</row>
    <row r="2240" spans="6:20" ht="12.75"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</row>
    <row r="2241" spans="6:20" ht="12.75"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</row>
    <row r="2242" spans="6:20" ht="12.75"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</row>
    <row r="2243" spans="6:20" ht="12.75"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</row>
    <row r="2244" spans="6:20" ht="12.75"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</row>
    <row r="2245" spans="6:20" ht="12.75"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</row>
    <row r="2246" spans="6:20" ht="12.75"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</row>
    <row r="2247" spans="6:20" ht="12.75"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</row>
    <row r="2248" spans="6:20" ht="12.75"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</row>
    <row r="2249" spans="6:20" ht="12.75"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</row>
    <row r="2250" spans="6:20" ht="12.75"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</row>
    <row r="2251" spans="6:20" ht="12.75"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</row>
    <row r="2252" spans="6:20" ht="12.75"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</row>
    <row r="2253" spans="6:20" ht="12.75"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</row>
    <row r="2254" spans="6:20" ht="12.75"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</row>
    <row r="2255" spans="6:20" ht="12.75"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</row>
    <row r="2256" spans="6:20" ht="12.75"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</row>
    <row r="2257" spans="6:20" ht="12.75"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</row>
    <row r="2258" spans="6:20" ht="12.75"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</row>
    <row r="2259" spans="6:20" ht="12.75"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</row>
    <row r="2260" spans="6:20" ht="12.75"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</row>
    <row r="2261" spans="6:20" ht="12.75"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</row>
    <row r="2262" spans="6:20" ht="12.75"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</row>
    <row r="2263" spans="6:20" ht="12.75"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</row>
    <row r="2264" spans="6:20" ht="12.75"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</row>
    <row r="2265" spans="6:20" ht="12.75"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</row>
    <row r="2266" spans="6:20" ht="12.75"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</row>
    <row r="2267" spans="6:20" ht="12.75"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</row>
    <row r="2268" spans="6:20" ht="12.75"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</row>
    <row r="2269" spans="6:20" ht="12.75"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</row>
    <row r="2270" spans="6:20" ht="12.75"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</row>
    <row r="2271" spans="6:20" ht="12.75"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</row>
    <row r="2272" spans="6:20" ht="12.75"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</row>
    <row r="2273" spans="6:20" ht="12.75"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</row>
    <row r="2274" spans="6:20" ht="12.75"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</row>
    <row r="2275" spans="6:20" ht="12.75"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</row>
    <row r="2276" spans="6:20" ht="12.75"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</row>
    <row r="2277" spans="6:20" ht="12.75"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</row>
    <row r="2278" spans="6:20" ht="12.75"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</row>
    <row r="2279" spans="6:20" ht="12.75"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</row>
    <row r="2280" spans="6:20" ht="12.75"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</row>
    <row r="2281" spans="6:20" ht="12.75"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</row>
    <row r="2282" spans="6:20" ht="12.75"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</row>
    <row r="2283" spans="6:20" ht="12.75"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</row>
    <row r="2284" spans="6:20" ht="12.75"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</row>
    <row r="2285" spans="6:20" ht="12.75"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</row>
    <row r="2286" spans="6:20" ht="12.75"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</row>
    <row r="2287" spans="6:20" ht="12.75"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</row>
    <row r="2288" spans="6:20" ht="12.75"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</row>
    <row r="2289" spans="6:20" ht="12.75"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</row>
    <row r="2290" spans="6:20" ht="12.75"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</row>
    <row r="2291" spans="6:20" ht="12.75"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</row>
    <row r="2292" spans="6:20" ht="12.75"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</row>
    <row r="2293" spans="6:20" ht="12.75"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</row>
    <row r="2294" spans="6:20" ht="12.75"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</row>
    <row r="2295" spans="6:20" ht="12.75"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</row>
    <row r="2296" spans="6:20" ht="12.75"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</row>
    <row r="2297" spans="6:20" ht="12.75"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</row>
    <row r="2298" spans="6:20" ht="12.75"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</row>
    <row r="2299" spans="6:20" ht="12.75"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</row>
    <row r="2300" spans="6:20" ht="12.75"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</row>
    <row r="2301" spans="6:20" ht="12.75"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</row>
    <row r="2302" spans="6:20" ht="12.75"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</row>
    <row r="2303" spans="6:20" ht="12.75"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</row>
    <row r="2304" spans="6:20" ht="12.75"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</row>
    <row r="2305" spans="6:20" ht="12.75"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</row>
    <row r="2306" spans="6:20" ht="12.75"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</row>
    <row r="2307" spans="6:20" ht="12.75"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</row>
    <row r="2308" spans="6:20" ht="12.75"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</row>
    <row r="2309" spans="6:20" ht="12.75"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</row>
    <row r="2310" spans="6:20" ht="12.75"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</row>
    <row r="2311" spans="6:20" ht="12.75"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</row>
    <row r="2312" spans="6:20" ht="12.75"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</row>
    <row r="2313" spans="6:20" ht="12.75"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</row>
    <row r="2314" spans="6:20" ht="12.75"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</row>
    <row r="2315" spans="6:20" ht="12.75"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</row>
    <row r="2316" spans="6:20" ht="12.75"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</row>
    <row r="2317" spans="6:20" ht="12.75"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</row>
    <row r="2318" spans="6:20" ht="12.75"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</row>
    <row r="2319" spans="6:20" ht="12.75"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</row>
    <row r="2320" spans="6:20" ht="12.75"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</row>
    <row r="2321" spans="6:20" ht="12.75"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</row>
    <row r="2322" spans="6:20" ht="12.75"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</row>
    <row r="2323" spans="6:20" ht="12.75"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</row>
    <row r="2324" spans="6:20" ht="12.75"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</row>
    <row r="2325" spans="6:20" ht="12.75"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</row>
    <row r="2326" spans="6:20" ht="12.75"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</row>
    <row r="2327" spans="6:20" ht="12.75"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</row>
    <row r="2328" spans="6:20" ht="12.75"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</row>
    <row r="2329" spans="6:20" ht="12.75"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</row>
    <row r="2330" spans="6:20" ht="12.75"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</row>
    <row r="2331" spans="6:20" ht="12.75"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</row>
    <row r="2332" spans="6:20" ht="12.75"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</row>
    <row r="2333" spans="6:20" ht="12.75"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</row>
    <row r="2334" spans="6:20" ht="12.75"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</row>
    <row r="2335" spans="6:20" ht="12.75"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</row>
    <row r="2336" spans="6:20" ht="12.75"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</row>
    <row r="2337" spans="6:20" ht="12.75"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</row>
    <row r="2338" spans="6:20" ht="12.75"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</row>
    <row r="2339" spans="6:20" ht="12.75"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</row>
    <row r="2340" spans="6:20" ht="12.75"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</row>
    <row r="2341" spans="6:20" ht="12.75"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</row>
    <row r="2342" spans="6:20" ht="12.75"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</row>
    <row r="2343" spans="6:20" ht="12.75"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</row>
    <row r="2344" spans="6:20" ht="12.75"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</row>
    <row r="2345" spans="6:20" ht="12.75"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</row>
    <row r="2346" spans="6:20" ht="12.75"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</row>
    <row r="2347" spans="6:20" ht="12.75"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</row>
    <row r="2348" spans="6:20" ht="12.75"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</row>
    <row r="2349" spans="6:20" ht="12.75"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</row>
    <row r="2350" spans="6:20" ht="12.75"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</row>
    <row r="2351" spans="6:20" ht="12.75"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</row>
    <row r="2352" spans="6:20" ht="12.75"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</row>
    <row r="2353" spans="6:20" ht="12.75"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</row>
    <row r="2354" spans="6:20" ht="12.75"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</row>
    <row r="2355" spans="6:20" ht="12.75"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</row>
    <row r="2356" spans="6:20" ht="12.75"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</row>
    <row r="2357" spans="6:20" ht="12.75"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</row>
    <row r="2358" spans="6:20" ht="12.75"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</row>
    <row r="2359" spans="6:20" ht="12.75"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</row>
    <row r="2360" spans="6:20" ht="12.75"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</row>
    <row r="2361" spans="6:20" ht="12.75"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</row>
    <row r="2362" spans="6:20" ht="12.75"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</row>
    <row r="2363" spans="6:20" ht="12.75"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</row>
    <row r="2364" spans="6:20" ht="12.75"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</row>
    <row r="2365" spans="6:20" ht="12.75"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</row>
    <row r="2366" spans="6:20" ht="12.75"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</row>
    <row r="2367" spans="6:20" ht="12.75"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</row>
    <row r="2368" spans="6:20" ht="12.75"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</row>
    <row r="2369" spans="6:20" ht="12.75"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</row>
    <row r="2370" spans="6:20" ht="12.75"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</row>
    <row r="2371" spans="6:20" ht="12.75"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</row>
    <row r="2372" spans="6:20" ht="12.75"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</row>
    <row r="2373" spans="6:20" ht="12.75"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</row>
    <row r="2374" spans="6:20" ht="12.75"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</row>
    <row r="2375" spans="6:20" ht="12.75"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</row>
    <row r="2376" spans="6:20" ht="12.75"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</row>
    <row r="2377" spans="6:20" ht="12.75"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</row>
    <row r="2378" spans="6:20" ht="12.75"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</row>
    <row r="2379" spans="6:20" ht="12.75"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</row>
    <row r="2380" spans="6:20" ht="12.75"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</row>
    <row r="2381" spans="6:20" ht="12.75"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</row>
    <row r="2382" spans="6:20" ht="12.75"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</row>
    <row r="2383" spans="6:20" ht="12.75"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</row>
    <row r="2384" spans="6:20" ht="12.75"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</row>
    <row r="2385" spans="6:20" ht="12.75"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</row>
    <row r="2386" spans="6:20" ht="12.75"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</row>
    <row r="2387" spans="6:20" ht="12.75"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</row>
    <row r="2388" spans="6:20" ht="12.75"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</row>
    <row r="2389" spans="6:20" ht="12.75"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</row>
    <row r="2390" spans="6:20" ht="12.75"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</row>
    <row r="2391" spans="6:20" ht="12.75"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</row>
    <row r="2392" spans="6:20" ht="12.75"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</row>
    <row r="2393" spans="6:20" ht="12.75"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</row>
    <row r="2394" spans="6:20" ht="12.75"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</row>
    <row r="2395" spans="6:20" ht="12.75"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</row>
    <row r="2396" spans="6:20" ht="12.75"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</row>
    <row r="2397" spans="6:20" ht="12.75"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</row>
    <row r="2398" spans="6:20" ht="12.75"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</row>
    <row r="2399" spans="6:20" ht="12.75"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</row>
    <row r="2400" spans="6:20" ht="12.75"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</row>
    <row r="2401" spans="6:20" ht="12.75"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</row>
    <row r="2402" spans="6:20" ht="12.75"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</row>
    <row r="2403" spans="6:20" ht="12.75"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</row>
    <row r="2404" spans="6:20" ht="12.75"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</row>
    <row r="2405" spans="6:20" ht="12.75"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</row>
    <row r="2406" spans="6:20" ht="12.75"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</row>
    <row r="2407" spans="6:20" ht="12.75"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</row>
    <row r="2408" spans="6:20" ht="12.75"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</row>
    <row r="2409" spans="6:20" ht="12.75"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</row>
    <row r="2410" spans="6:20" ht="12.75"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</row>
    <row r="2411" spans="6:20" ht="12.75"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</row>
    <row r="2412" spans="6:20" ht="12.75"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</row>
    <row r="2413" spans="6:20" ht="12.75"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</row>
    <row r="2414" spans="6:20" ht="12.75"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</row>
    <row r="2415" spans="6:20" ht="12.75"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</row>
    <row r="2416" spans="6:20" ht="12.75"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</row>
    <row r="2417" spans="6:20" ht="12.75"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</row>
    <row r="2418" spans="6:20" ht="12.75"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</row>
    <row r="2419" spans="6:20" ht="12.75"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</row>
    <row r="2420" spans="6:20" ht="12.75"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</row>
    <row r="2421" spans="6:20" ht="12.75"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</row>
    <row r="2422" spans="6:20" ht="12.75"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</row>
    <row r="2423" spans="6:20" ht="12.75"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</row>
    <row r="2424" spans="6:20" ht="12.75"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</row>
    <row r="2425" spans="6:20" ht="12.75"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</row>
    <row r="2426" spans="6:20" ht="12.75"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</row>
    <row r="2427" spans="6:20" ht="12.75"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</row>
    <row r="2428" spans="6:20" ht="12.75"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</row>
    <row r="2429" spans="6:20" ht="12.75"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</row>
    <row r="2430" spans="6:20" ht="12.75"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</row>
    <row r="2431" spans="6:20" ht="12.75"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</row>
    <row r="2432" spans="6:20" ht="12.75"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</row>
    <row r="2433" spans="6:20" ht="12.75"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</row>
    <row r="2434" spans="6:20" ht="12.75"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</row>
    <row r="2435" spans="6:20" ht="12.75"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</row>
    <row r="2436" spans="6:20" ht="12.75"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</row>
    <row r="2437" spans="6:20" ht="12.75"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</row>
    <row r="2438" spans="6:20" ht="12.75"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</row>
    <row r="2439" spans="6:20" ht="12.75"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</row>
    <row r="2440" spans="6:20" ht="12.75"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</row>
    <row r="2441" spans="6:20" ht="12.75"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</row>
    <row r="2442" spans="6:20" ht="12.75"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</row>
    <row r="2443" spans="6:20" ht="12.75"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</row>
    <row r="2444" spans="6:20" ht="12.75"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</row>
    <row r="2445" spans="6:20" ht="12.75"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</row>
    <row r="2446" spans="6:20" ht="12.75"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</row>
    <row r="2447" spans="6:20" ht="12.75"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</row>
    <row r="2448" spans="6:20" ht="12.75"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</row>
    <row r="2449" spans="6:20" ht="12.75"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</row>
    <row r="2450" spans="6:20" ht="12.75"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</row>
    <row r="2451" spans="6:20" ht="12.75"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</row>
    <row r="2452" spans="6:20" ht="12.75"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</row>
    <row r="2453" spans="6:20" ht="12.75"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</row>
    <row r="2454" spans="6:20" ht="12.75"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</row>
    <row r="2455" spans="6:20" ht="12.75"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</row>
    <row r="2456" spans="6:20" ht="12.75"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</row>
    <row r="2457" spans="6:20" ht="12.75"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</row>
    <row r="2458" spans="6:20" ht="12.75"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</row>
    <row r="2459" spans="6:20" ht="12.75"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</row>
    <row r="2460" spans="6:20" ht="12.75"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</row>
    <row r="2461" spans="6:20" ht="12.75"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</row>
    <row r="2462" spans="6:20" ht="12.75"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</row>
    <row r="2463" spans="6:20" ht="12.75"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</row>
    <row r="2464" spans="6:20" ht="12.75"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</row>
    <row r="2465" spans="6:20" ht="12.75"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</row>
    <row r="2466" spans="6:20" ht="12.75"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</row>
    <row r="2467" spans="6:20" ht="12.75"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</row>
    <row r="2468" spans="6:20" ht="12.75"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</row>
    <row r="2469" spans="6:20" ht="12.75"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</row>
  </sheetData>
  <mergeCells count="3">
    <mergeCell ref="B40:E40"/>
    <mergeCell ref="A1:T1"/>
    <mergeCell ref="A2:T2"/>
  </mergeCells>
  <phoneticPr fontId="13" type="noConversion"/>
  <printOptions horizontalCentered="1"/>
  <pageMargins left="0.98425196850393704" right="0.39370078740157483" top="0.39370078740157483" bottom="0.39370078740157483" header="0" footer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Vigentes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ASINDES</dc:creator>
  <cp:lastModifiedBy>Rafa</cp:lastModifiedBy>
  <cp:lastPrinted>2015-10-16T20:16:41Z</cp:lastPrinted>
  <dcterms:created xsi:type="dcterms:W3CDTF">2002-12-13T15:56:47Z</dcterms:created>
  <dcterms:modified xsi:type="dcterms:W3CDTF">2015-10-27T18:07:00Z</dcterms:modified>
</cp:coreProperties>
</file>